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on projekt\Documents\Projekty\Projekty_2020\Šonovský_Sokolovna Krnov\VZT\2020.10.26_EXP\rozpočet\"/>
    </mc:Choice>
  </mc:AlternateContent>
  <xr:revisionPtr revIDLastSave="0" documentId="13_ncr:1_{603F0852-AC23-43F4-95F1-327AE1DF1B49}" xr6:coauthVersionLast="45" xr6:coauthVersionMax="45" xr10:uidLastSave="{00000000-0000-0000-0000-000000000000}"/>
  <bookViews>
    <workbookView xWindow="-120" yWindow="-120" windowWidth="38640" windowHeight="21240" xr2:uid="{297F51D0-2D8E-4ACA-8B43-7E59481FE189}"/>
  </bookViews>
  <sheets>
    <sheet name="Rekapitulace" sheetId="3" r:id="rId1"/>
    <sheet name="Rozpočet" sheetId="2" r:id="rId2"/>
    <sheet name="Parametry" sheetId="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7" i="3" l="1"/>
  <c r="D43" i="3" l="1"/>
  <c r="C43" i="3"/>
  <c r="B43" i="3"/>
  <c r="D42" i="3"/>
  <c r="C42" i="3"/>
  <c r="B42" i="3"/>
  <c r="D41" i="3"/>
  <c r="C41" i="3"/>
  <c r="B41" i="3"/>
  <c r="D40" i="3"/>
  <c r="C40" i="3"/>
  <c r="B40" i="3"/>
  <c r="C39" i="3"/>
  <c r="B39" i="3"/>
  <c r="C38" i="3"/>
  <c r="B38" i="3"/>
  <c r="C37" i="3"/>
  <c r="B37" i="3"/>
  <c r="C36" i="3"/>
  <c r="B36" i="3"/>
  <c r="C35" i="3"/>
  <c r="B35" i="3"/>
  <c r="C34" i="3"/>
  <c r="B34" i="3"/>
  <c r="C28" i="3"/>
  <c r="B28" i="3"/>
  <c r="C23" i="3"/>
  <c r="B17" i="3"/>
  <c r="C16" i="3"/>
  <c r="C15" i="3"/>
  <c r="C14" i="3"/>
  <c r="C13" i="3"/>
  <c r="C11" i="3"/>
  <c r="B10" i="3"/>
  <c r="C9" i="3"/>
  <c r="C8" i="3"/>
  <c r="B6" i="3"/>
  <c r="C5" i="3"/>
  <c r="B5" i="3"/>
  <c r="C4" i="3"/>
  <c r="C3" i="3"/>
  <c r="B3" i="3"/>
  <c r="J205" i="2"/>
  <c r="I205" i="2"/>
  <c r="J204" i="2"/>
  <c r="I204" i="2"/>
  <c r="L203" i="2"/>
  <c r="J203" i="2"/>
  <c r="H203" i="2"/>
  <c r="F203" i="2"/>
  <c r="L202" i="2"/>
  <c r="J202" i="2"/>
  <c r="I202" i="2"/>
  <c r="H202" i="2"/>
  <c r="F202" i="2"/>
  <c r="L201" i="2"/>
  <c r="J201" i="2"/>
  <c r="I201" i="2"/>
  <c r="H201" i="2"/>
  <c r="F201" i="2"/>
  <c r="J196" i="2"/>
  <c r="I196" i="2"/>
  <c r="L195" i="2"/>
  <c r="J195" i="2"/>
  <c r="H195" i="2"/>
  <c r="F195" i="2"/>
  <c r="L194" i="2"/>
  <c r="J194" i="2"/>
  <c r="I194" i="2"/>
  <c r="H194" i="2"/>
  <c r="F194" i="2"/>
  <c r="J191" i="2"/>
  <c r="I191" i="2"/>
  <c r="L190" i="2"/>
  <c r="J190" i="2"/>
  <c r="H190" i="2"/>
  <c r="F190" i="2"/>
  <c r="L189" i="2"/>
  <c r="J189" i="2"/>
  <c r="I189" i="2"/>
  <c r="H189" i="2"/>
  <c r="F189" i="2"/>
  <c r="J186" i="2"/>
  <c r="I186" i="2"/>
  <c r="L185" i="2"/>
  <c r="J185" i="2"/>
  <c r="H185" i="2"/>
  <c r="F185" i="2"/>
  <c r="L184" i="2"/>
  <c r="J184" i="2"/>
  <c r="I184" i="2"/>
  <c r="H184" i="2"/>
  <c r="F184" i="2"/>
  <c r="J181" i="2"/>
  <c r="I181" i="2"/>
  <c r="J180" i="2"/>
  <c r="H180" i="2"/>
  <c r="F180" i="2"/>
  <c r="L179" i="2"/>
  <c r="J179" i="2"/>
  <c r="I179" i="2"/>
  <c r="H179" i="2"/>
  <c r="F179" i="2"/>
  <c r="L177" i="2"/>
  <c r="J177" i="2"/>
  <c r="I177" i="2"/>
  <c r="H177" i="2"/>
  <c r="F177" i="2"/>
  <c r="L172" i="2"/>
  <c r="J172" i="2"/>
  <c r="I172" i="2"/>
  <c r="H172" i="2"/>
  <c r="F172" i="2"/>
  <c r="L170" i="2"/>
  <c r="J170" i="2"/>
  <c r="I170" i="2"/>
  <c r="H170" i="2"/>
  <c r="F170" i="2"/>
  <c r="L168" i="2"/>
  <c r="L180" i="2" s="1"/>
  <c r="D39" i="3" s="1"/>
  <c r="J168" i="2"/>
  <c r="I168" i="2"/>
  <c r="H168" i="2"/>
  <c r="F168" i="2"/>
  <c r="J165" i="2"/>
  <c r="I165" i="2"/>
  <c r="J164" i="2"/>
  <c r="H164" i="2"/>
  <c r="F164" i="2"/>
  <c r="L163" i="2"/>
  <c r="J163" i="2"/>
  <c r="I163" i="2"/>
  <c r="H163" i="2"/>
  <c r="F163" i="2"/>
  <c r="L161" i="2"/>
  <c r="J161" i="2"/>
  <c r="I161" i="2"/>
  <c r="H161" i="2"/>
  <c r="F161" i="2"/>
  <c r="L156" i="2"/>
  <c r="J156" i="2"/>
  <c r="I156" i="2"/>
  <c r="H156" i="2"/>
  <c r="F156" i="2"/>
  <c r="L154" i="2"/>
  <c r="J154" i="2"/>
  <c r="I154" i="2"/>
  <c r="H154" i="2"/>
  <c r="F154" i="2"/>
  <c r="L152" i="2"/>
  <c r="J152" i="2"/>
  <c r="I152" i="2"/>
  <c r="H152" i="2"/>
  <c r="F152" i="2"/>
  <c r="L151" i="2"/>
  <c r="J151" i="2"/>
  <c r="I151" i="2"/>
  <c r="H151" i="2"/>
  <c r="F151" i="2"/>
  <c r="J148" i="2"/>
  <c r="I148" i="2"/>
  <c r="J147" i="2"/>
  <c r="H147" i="2"/>
  <c r="F147" i="2"/>
  <c r="L146" i="2"/>
  <c r="J146" i="2"/>
  <c r="I146" i="2"/>
  <c r="H146" i="2"/>
  <c r="F146" i="2"/>
  <c r="L144" i="2"/>
  <c r="J144" i="2"/>
  <c r="I144" i="2"/>
  <c r="H144" i="2"/>
  <c r="F144" i="2"/>
  <c r="L142" i="2"/>
  <c r="J142" i="2"/>
  <c r="I142" i="2"/>
  <c r="H142" i="2"/>
  <c r="F142" i="2"/>
  <c r="L137" i="2"/>
  <c r="J137" i="2"/>
  <c r="I137" i="2"/>
  <c r="H137" i="2"/>
  <c r="F137" i="2"/>
  <c r="L136" i="2"/>
  <c r="J136" i="2"/>
  <c r="I136" i="2"/>
  <c r="H136" i="2"/>
  <c r="F136" i="2"/>
  <c r="L134" i="2"/>
  <c r="J134" i="2"/>
  <c r="I134" i="2"/>
  <c r="H134" i="2"/>
  <c r="F134" i="2"/>
  <c r="L133" i="2"/>
  <c r="J133" i="2"/>
  <c r="I133" i="2"/>
  <c r="H133" i="2"/>
  <c r="F133" i="2"/>
  <c r="L131" i="2"/>
  <c r="J131" i="2"/>
  <c r="I131" i="2"/>
  <c r="H131" i="2"/>
  <c r="F131" i="2"/>
  <c r="L129" i="2"/>
  <c r="J129" i="2"/>
  <c r="I129" i="2"/>
  <c r="H129" i="2"/>
  <c r="F129" i="2"/>
  <c r="L128" i="2"/>
  <c r="J128" i="2"/>
  <c r="I128" i="2"/>
  <c r="H128" i="2"/>
  <c r="F128" i="2"/>
  <c r="L126" i="2"/>
  <c r="J126" i="2"/>
  <c r="I126" i="2"/>
  <c r="H126" i="2"/>
  <c r="F126" i="2"/>
  <c r="L124" i="2"/>
  <c r="J124" i="2"/>
  <c r="I124" i="2"/>
  <c r="H124" i="2"/>
  <c r="F124" i="2"/>
  <c r="L122" i="2"/>
  <c r="J122" i="2"/>
  <c r="I122" i="2"/>
  <c r="H122" i="2"/>
  <c r="F122" i="2"/>
  <c r="L121" i="2"/>
  <c r="J121" i="2"/>
  <c r="I121" i="2"/>
  <c r="H121" i="2"/>
  <c r="F121" i="2"/>
  <c r="L120" i="2"/>
  <c r="J120" i="2"/>
  <c r="I120" i="2"/>
  <c r="H120" i="2"/>
  <c r="F120" i="2"/>
  <c r="J117" i="2"/>
  <c r="I117" i="2"/>
  <c r="J116" i="2"/>
  <c r="H116" i="2"/>
  <c r="F116" i="2"/>
  <c r="L115" i="2"/>
  <c r="J115" i="2"/>
  <c r="I115" i="2"/>
  <c r="H115" i="2"/>
  <c r="F115" i="2"/>
  <c r="L113" i="2"/>
  <c r="J113" i="2"/>
  <c r="I113" i="2"/>
  <c r="H113" i="2"/>
  <c r="F113" i="2"/>
  <c r="L108" i="2"/>
  <c r="J108" i="2"/>
  <c r="I108" i="2"/>
  <c r="H108" i="2"/>
  <c r="F108" i="2"/>
  <c r="L107" i="2"/>
  <c r="J107" i="2"/>
  <c r="I107" i="2"/>
  <c r="H107" i="2"/>
  <c r="F107" i="2"/>
  <c r="L105" i="2"/>
  <c r="J105" i="2"/>
  <c r="I105" i="2"/>
  <c r="H105" i="2"/>
  <c r="F105" i="2"/>
  <c r="L104" i="2"/>
  <c r="J104" i="2"/>
  <c r="I104" i="2"/>
  <c r="H104" i="2"/>
  <c r="F104" i="2"/>
  <c r="L102" i="2"/>
  <c r="J102" i="2"/>
  <c r="I102" i="2"/>
  <c r="H102" i="2"/>
  <c r="F102" i="2"/>
  <c r="L101" i="2"/>
  <c r="J101" i="2"/>
  <c r="I101" i="2"/>
  <c r="H101" i="2"/>
  <c r="F101" i="2"/>
  <c r="J98" i="2"/>
  <c r="I98" i="2"/>
  <c r="J97" i="2"/>
  <c r="H97" i="2"/>
  <c r="F97" i="2"/>
  <c r="L96" i="2"/>
  <c r="J96" i="2"/>
  <c r="I96" i="2"/>
  <c r="H96" i="2"/>
  <c r="F96" i="2"/>
  <c r="L94" i="2"/>
  <c r="J94" i="2"/>
  <c r="I94" i="2"/>
  <c r="H94" i="2"/>
  <c r="F94" i="2"/>
  <c r="L89" i="2"/>
  <c r="J89" i="2"/>
  <c r="I89" i="2"/>
  <c r="H89" i="2"/>
  <c r="F89" i="2"/>
  <c r="L88" i="2"/>
  <c r="J88" i="2"/>
  <c r="I88" i="2"/>
  <c r="H88" i="2"/>
  <c r="F88" i="2"/>
  <c r="L86" i="2"/>
  <c r="J86" i="2"/>
  <c r="I86" i="2"/>
  <c r="H86" i="2"/>
  <c r="F86" i="2"/>
  <c r="L85" i="2"/>
  <c r="J85" i="2"/>
  <c r="I85" i="2"/>
  <c r="H85" i="2"/>
  <c r="F85" i="2"/>
  <c r="L83" i="2"/>
  <c r="J83" i="2"/>
  <c r="I83" i="2"/>
  <c r="H83" i="2"/>
  <c r="F83" i="2"/>
  <c r="L82" i="2"/>
  <c r="J82" i="2"/>
  <c r="I82" i="2"/>
  <c r="H82" i="2"/>
  <c r="F82" i="2"/>
  <c r="L80" i="2"/>
  <c r="J80" i="2"/>
  <c r="I80" i="2"/>
  <c r="H80" i="2"/>
  <c r="F80" i="2"/>
  <c r="L79" i="2"/>
  <c r="J79" i="2"/>
  <c r="I79" i="2"/>
  <c r="H79" i="2"/>
  <c r="F79" i="2"/>
  <c r="L77" i="2"/>
  <c r="J77" i="2"/>
  <c r="I77" i="2"/>
  <c r="H77" i="2"/>
  <c r="F77" i="2"/>
  <c r="L75" i="2"/>
  <c r="J75" i="2"/>
  <c r="I75" i="2"/>
  <c r="H75" i="2"/>
  <c r="F75" i="2"/>
  <c r="L73" i="2"/>
  <c r="J73" i="2"/>
  <c r="I73" i="2"/>
  <c r="H73" i="2"/>
  <c r="F73" i="2"/>
  <c r="J70" i="2"/>
  <c r="I70" i="2"/>
  <c r="J69" i="2"/>
  <c r="H69" i="2"/>
  <c r="F69" i="2"/>
  <c r="L68" i="2"/>
  <c r="J68" i="2"/>
  <c r="I68" i="2"/>
  <c r="H68" i="2"/>
  <c r="F68" i="2"/>
  <c r="L66" i="2"/>
  <c r="J66" i="2"/>
  <c r="I66" i="2"/>
  <c r="H66" i="2"/>
  <c r="F66" i="2"/>
  <c r="L64" i="2"/>
  <c r="J64" i="2"/>
  <c r="I64" i="2"/>
  <c r="H64" i="2"/>
  <c r="F64" i="2"/>
  <c r="L59" i="2"/>
  <c r="J59" i="2"/>
  <c r="I59" i="2"/>
  <c r="H59" i="2"/>
  <c r="F59" i="2"/>
  <c r="L58" i="2"/>
  <c r="J58" i="2"/>
  <c r="I58" i="2"/>
  <c r="H58" i="2"/>
  <c r="F58" i="2"/>
  <c r="L57" i="2"/>
  <c r="J57" i="2"/>
  <c r="I57" i="2"/>
  <c r="H57" i="2"/>
  <c r="F57" i="2"/>
  <c r="L56" i="2"/>
  <c r="J56" i="2"/>
  <c r="I56" i="2"/>
  <c r="H56" i="2"/>
  <c r="F56" i="2"/>
  <c r="L54" i="2"/>
  <c r="J54" i="2"/>
  <c r="I54" i="2"/>
  <c r="H54" i="2"/>
  <c r="F54" i="2"/>
  <c r="L53" i="2"/>
  <c r="J53" i="2"/>
  <c r="I53" i="2"/>
  <c r="H53" i="2"/>
  <c r="F53" i="2"/>
  <c r="L52" i="2"/>
  <c r="J52" i="2"/>
  <c r="I52" i="2"/>
  <c r="H52" i="2"/>
  <c r="F52" i="2"/>
  <c r="L51" i="2"/>
  <c r="J51" i="2"/>
  <c r="I51" i="2"/>
  <c r="H51" i="2"/>
  <c r="F51" i="2"/>
  <c r="L49" i="2"/>
  <c r="J49" i="2"/>
  <c r="I49" i="2"/>
  <c r="H49" i="2"/>
  <c r="F49" i="2"/>
  <c r="L48" i="2"/>
  <c r="J48" i="2"/>
  <c r="I48" i="2"/>
  <c r="H48" i="2"/>
  <c r="F48" i="2"/>
  <c r="L46" i="2"/>
  <c r="J46" i="2"/>
  <c r="I46" i="2"/>
  <c r="H46" i="2"/>
  <c r="F46" i="2"/>
  <c r="L44" i="2"/>
  <c r="J44" i="2"/>
  <c r="I44" i="2"/>
  <c r="H44" i="2"/>
  <c r="F44" i="2"/>
  <c r="L42" i="2"/>
  <c r="J42" i="2"/>
  <c r="I42" i="2"/>
  <c r="H42" i="2"/>
  <c r="F42" i="2"/>
  <c r="L40" i="2"/>
  <c r="J40" i="2"/>
  <c r="I40" i="2"/>
  <c r="H40" i="2"/>
  <c r="F40" i="2"/>
  <c r="L39" i="2"/>
  <c r="J39" i="2"/>
  <c r="I39" i="2"/>
  <c r="H39" i="2"/>
  <c r="F39" i="2"/>
  <c r="L37" i="2"/>
  <c r="J37" i="2"/>
  <c r="I37" i="2"/>
  <c r="H37" i="2"/>
  <c r="F37" i="2"/>
  <c r="L36" i="2"/>
  <c r="J36" i="2"/>
  <c r="I36" i="2"/>
  <c r="H36" i="2"/>
  <c r="F36" i="2"/>
  <c r="L34" i="2"/>
  <c r="J34" i="2"/>
  <c r="I34" i="2"/>
  <c r="H34" i="2"/>
  <c r="F34" i="2"/>
  <c r="L32" i="2"/>
  <c r="J32" i="2"/>
  <c r="I32" i="2"/>
  <c r="H32" i="2"/>
  <c r="F32" i="2"/>
  <c r="L30" i="2"/>
  <c r="J30" i="2"/>
  <c r="I30" i="2"/>
  <c r="H30" i="2"/>
  <c r="F30" i="2"/>
  <c r="L29" i="2"/>
  <c r="J29" i="2"/>
  <c r="I29" i="2"/>
  <c r="H29" i="2"/>
  <c r="F29" i="2"/>
  <c r="L27" i="2"/>
  <c r="J27" i="2"/>
  <c r="I27" i="2"/>
  <c r="H27" i="2"/>
  <c r="F27" i="2"/>
  <c r="L26" i="2"/>
  <c r="J26" i="2"/>
  <c r="I26" i="2"/>
  <c r="H26" i="2"/>
  <c r="F26" i="2"/>
  <c r="L25" i="2"/>
  <c r="J25" i="2"/>
  <c r="I25" i="2"/>
  <c r="H25" i="2"/>
  <c r="F25" i="2"/>
  <c r="L24" i="2"/>
  <c r="J24" i="2"/>
  <c r="I24" i="2"/>
  <c r="H24" i="2"/>
  <c r="F24" i="2"/>
  <c r="L22" i="2"/>
  <c r="J22" i="2"/>
  <c r="I22" i="2"/>
  <c r="H22" i="2"/>
  <c r="F22" i="2"/>
  <c r="L21" i="2"/>
  <c r="J21" i="2"/>
  <c r="I21" i="2"/>
  <c r="H21" i="2"/>
  <c r="F21" i="2"/>
  <c r="L19" i="2"/>
  <c r="J19" i="2"/>
  <c r="I19" i="2"/>
  <c r="H19" i="2"/>
  <c r="F19" i="2"/>
  <c r="L18" i="2"/>
  <c r="J18" i="2"/>
  <c r="I18" i="2"/>
  <c r="H18" i="2"/>
  <c r="F18" i="2"/>
  <c r="L16" i="2"/>
  <c r="J16" i="2"/>
  <c r="I16" i="2"/>
  <c r="H16" i="2"/>
  <c r="F16" i="2"/>
  <c r="L14" i="2"/>
  <c r="J14" i="2"/>
  <c r="I14" i="2"/>
  <c r="H14" i="2"/>
  <c r="F14" i="2"/>
  <c r="L12" i="2"/>
  <c r="J12" i="2"/>
  <c r="I12" i="2"/>
  <c r="H12" i="2"/>
  <c r="F12" i="2"/>
  <c r="L11" i="2"/>
  <c r="J11" i="2"/>
  <c r="I11" i="2"/>
  <c r="H11" i="2"/>
  <c r="F11" i="2"/>
  <c r="J10" i="2"/>
  <c r="I10" i="2"/>
  <c r="L9" i="2"/>
  <c r="J9" i="2"/>
  <c r="I9" i="2"/>
  <c r="H9" i="2"/>
  <c r="F9" i="2"/>
  <c r="L7" i="2"/>
  <c r="J7" i="2"/>
  <c r="I7" i="2"/>
  <c r="H7" i="2"/>
  <c r="F7" i="2"/>
  <c r="L6" i="2"/>
  <c r="J6" i="2"/>
  <c r="I6" i="2"/>
  <c r="H6" i="2"/>
  <c r="F6" i="2"/>
  <c r="J5" i="2"/>
  <c r="I5" i="2"/>
  <c r="L4" i="2"/>
  <c r="J4" i="2"/>
  <c r="I4" i="2"/>
  <c r="H4" i="2"/>
  <c r="F4" i="2"/>
  <c r="L164" i="2" l="1"/>
  <c r="D38" i="3" s="1"/>
  <c r="L147" i="2"/>
  <c r="D37" i="3" s="1"/>
  <c r="L116" i="2"/>
  <c r="D36" i="3" s="1"/>
  <c r="L97" i="2"/>
  <c r="D35" i="3" s="1"/>
  <c r="L69" i="2"/>
  <c r="D34" i="3"/>
  <c r="C7" i="3" l="1"/>
  <c r="C10" i="3" s="1"/>
  <c r="C12" i="3" s="1"/>
  <c r="C17" i="3" s="1"/>
  <c r="D7" i="3"/>
  <c r="C21" i="3" l="1"/>
  <c r="C20" i="3"/>
  <c r="C22" i="3"/>
  <c r="C24" i="3"/>
  <c r="C26" i="3" s="1"/>
  <c r="C27" i="3" l="1"/>
  <c r="C29" i="3" s="1"/>
  <c r="C32" i="3"/>
  <c r="C31" i="3"/>
</calcChain>
</file>

<file path=xl/sharedStrings.xml><?xml version="1.0" encoding="utf-8"?>
<sst xmlns="http://schemas.openxmlformats.org/spreadsheetml/2006/main" count="943" uniqueCount="276">
  <si>
    <t>Název</t>
  </si>
  <si>
    <t>Hodnota</t>
  </si>
  <si>
    <t>Nadpis rekapitulace</t>
  </si>
  <si>
    <t>Seznam prací a dodávek vzduchotechnických zařízení</t>
  </si>
  <si>
    <t>Akce</t>
  </si>
  <si>
    <t>Projekt</t>
  </si>
  <si>
    <t>DPS</t>
  </si>
  <si>
    <t>Investor</t>
  </si>
  <si>
    <t>Z. č.</t>
  </si>
  <si>
    <t>D.1.4.3 VZDUCHOTECHNIKA</t>
  </si>
  <si>
    <t>A. č.</t>
  </si>
  <si>
    <t/>
  </si>
  <si>
    <t>Smlouva</t>
  </si>
  <si>
    <t>Vypracoval</t>
  </si>
  <si>
    <t>Ing. Kubanková</t>
  </si>
  <si>
    <t>Kontroloval</t>
  </si>
  <si>
    <t>Datum</t>
  </si>
  <si>
    <t>Zpracovatel</t>
  </si>
  <si>
    <t>CÚ</t>
  </si>
  <si>
    <t>4Q/2020</t>
  </si>
  <si>
    <t>Poznámka</t>
  </si>
  <si>
    <t>Uvedené ceny jsou v Kč a nezahrnují DPH, pokud to není uvedeno.</t>
  </si>
  <si>
    <t>Doprava %</t>
  </si>
  <si>
    <t>3,60</t>
  </si>
  <si>
    <t>Cena přesunu 1 kg</t>
  </si>
  <si>
    <t>0,60</t>
  </si>
  <si>
    <t>PPV %</t>
  </si>
  <si>
    <t>5,00</t>
  </si>
  <si>
    <t>Zednické výpomoci %</t>
  </si>
  <si>
    <t>1,60</t>
  </si>
  <si>
    <t>Komplexní zkoušky %</t>
  </si>
  <si>
    <t>0,00</t>
  </si>
  <si>
    <t>GZS %</t>
  </si>
  <si>
    <t>Provozní vlivy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</si>
  <si>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</si>
  <si>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</si>
  <si>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</si>
  <si>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</si>
  <si>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</si>
  <si>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</t>
  </si>
  <si>
    <t>Roční nárůst cen 2</t>
  </si>
  <si>
    <t>1. sazba DPH %
- i pro přirážky rekapitulace</t>
  </si>
  <si>
    <t>21</t>
  </si>
  <si>
    <t>2. sazba DPH %</t>
  </si>
  <si>
    <t>15</t>
  </si>
  <si>
    <t>Pozice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</si>
  <si>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</si>
  <si>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</si>
  <si>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</si>
  <si>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</si>
  <si>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</si>
  <si>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</si>
  <si>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</si>
  <si>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</si>
  <si>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Hmotnost</t>
  </si>
  <si>
    <t>Hmotnost celkem</t>
  </si>
  <si>
    <t>Poznámka 1</t>
  </si>
  <si>
    <t>Zařízení 1 Větrání zázemí 1.NP - šatny a sprchy</t>
  </si>
  <si>
    <t>POTRUBNÍ VENTILÁTOR, ErP 2018</t>
  </si>
  <si>
    <t>1.1</t>
  </si>
  <si>
    <t xml:space="preserve">Potrubní ventilátor s EC motorem např. typu MUB CAV/VAV 025 315 EC,  Vo=1110m3/h, 280Pa </t>
  </si>
  <si>
    <t>ks</t>
  </si>
  <si>
    <t>příslušenství</t>
  </si>
  <si>
    <t>kruhová příruba např. CCM inlet MUB025-355</t>
  </si>
  <si>
    <t>deska s přírubou např. CCM oultet MUB025-355</t>
  </si>
  <si>
    <t>1.2</t>
  </si>
  <si>
    <t xml:space="preserve">Potrubní ventilátor s EC motorem např. typu MUB CAV/VAV 025 355 EC,  Vo=2020m3/h, 350Pa   </t>
  </si>
  <si>
    <t>ZPĚTNÁ KLAPKA
KRUHOVÁ</t>
  </si>
  <si>
    <t>1.3</t>
  </si>
  <si>
    <t xml:space="preserve">RSK-355 </t>
  </si>
  <si>
    <t>PROTIDEŠŤOVÉ ŽALUZIE
ZINKOVÉ
-PZZN</t>
  </si>
  <si>
    <t>1.4</t>
  </si>
  <si>
    <t>PZZN-500x700, RAL dle stavby</t>
  </si>
  <si>
    <t>KLAPKA DO POTRUBÍ
KRUHOVÁ
 TĚSNÁ-KKT
/SE SERVOPOHONEM</t>
  </si>
  <si>
    <t>1.5</t>
  </si>
  <si>
    <t>KKT-N-100, SP 230V</t>
  </si>
  <si>
    <t>1.6</t>
  </si>
  <si>
    <t>KKT-N-200, SP 230V</t>
  </si>
  <si>
    <t xml:space="preserve">REGULAČNÍ KLAPKA-RKT
/těsná, 
ovládaní servopohon/ </t>
  </si>
  <si>
    <t>1.7</t>
  </si>
  <si>
    <t xml:space="preserve">RKT-200x200-S </t>
  </si>
  <si>
    <t>1.8</t>
  </si>
  <si>
    <t xml:space="preserve">RKT-300x200-S </t>
  </si>
  <si>
    <t>REGULÁTORY KONSTANTNÍHO
PRŮTOKU VZDUCHU</t>
  </si>
  <si>
    <t>1.9</t>
  </si>
  <si>
    <t>např. typu RDR-100</t>
  </si>
  <si>
    <t>1.10</t>
  </si>
  <si>
    <t>např. typu RDR-200</t>
  </si>
  <si>
    <t>1.11</t>
  </si>
  <si>
    <t>např. typu NOTUS S 200x200</t>
  </si>
  <si>
    <t>1.12</t>
  </si>
  <si>
    <t>např. typu NOTUS S 300x200</t>
  </si>
  <si>
    <t>PLASTOVÝ TALÍŘOVÝ VENTIL
ODVODNÍ, VČ. ZDĚŘE</t>
  </si>
  <si>
    <t>1.13</t>
  </si>
  <si>
    <t>tal.vent.plast.odvod d=100</t>
  </si>
  <si>
    <t>1.14</t>
  </si>
  <si>
    <t>tal.vent.plast.odvod d=160</t>
  </si>
  <si>
    <t xml:space="preserve">VYÚSTKY
NA KRUHOVÉ POTRUBÍ
-TR
/standard(RAL9010), jednořadé,
regulace/ </t>
  </si>
  <si>
    <t>1.15</t>
  </si>
  <si>
    <t xml:space="preserve">TRS1-400x75-R1 </t>
  </si>
  <si>
    <t>VYÚSTKY
NA KRUHOVÉ POTRUBÍ
-TR
/standard(RAL 9010), jednořadé/</t>
  </si>
  <si>
    <t>1.15.1</t>
  </si>
  <si>
    <t xml:space="preserve">TRS1-200x75 </t>
  </si>
  <si>
    <t xml:space="preserve">VYÚSTKY
NA ČTYŘHRANNÉ POTRUBÍ
-V
/komfortní, jednořadá, 
UR+mechanizmus, regualace/  </t>
  </si>
  <si>
    <t>1.16</t>
  </si>
  <si>
    <t>VK1-3-820x140, R1</t>
  </si>
  <si>
    <t>1.17</t>
  </si>
  <si>
    <t>VK1-3-200x200, R1</t>
  </si>
  <si>
    <t xml:space="preserve">STĚNOVÉ MŘÍŽKY
-SM
</t>
  </si>
  <si>
    <t>1.18</t>
  </si>
  <si>
    <t xml:space="preserve">SMH-1-12,5-500x200-1 </t>
  </si>
  <si>
    <t>1.19</t>
  </si>
  <si>
    <t xml:space="preserve">SMH-1-12,5-560x220-1 </t>
  </si>
  <si>
    <t xml:space="preserve">PROTIDEŠŤOVÉ ŽALUZIE
ZINKOVÉ
-PZZN
/rám do potrubí, se sítem/ </t>
  </si>
  <si>
    <t>1.20</t>
  </si>
  <si>
    <t>PZZN-800x400-R1-S, RAL dle stavby</t>
  </si>
  <si>
    <t>STĚNOVÉ MŘÍŽKY
-SM</t>
  </si>
  <si>
    <t>1.21</t>
  </si>
  <si>
    <t xml:space="preserve">SMH-1-12,5-800x300-1 </t>
  </si>
  <si>
    <t>SAMOČINNÉ KLAPKY
HRANATÉ
-SKH</t>
  </si>
  <si>
    <t>1.22</t>
  </si>
  <si>
    <t xml:space="preserve">SKH-800x300 </t>
  </si>
  <si>
    <t xml:space="preserve">OHEBNÉ HADICE
DI25 </t>
  </si>
  <si>
    <t xml:space="preserve">DI102 </t>
  </si>
  <si>
    <t>m</t>
  </si>
  <si>
    <t xml:space="preserve">DI160 </t>
  </si>
  <si>
    <t>ČTYŘHRANNÉ POTRUBÍ SKUPINY I.
MATERIÁL POZINKOVANÝ PLECH</t>
  </si>
  <si>
    <t xml:space="preserve"> do obvodu 1050 10% tvarovek</t>
  </si>
  <si>
    <t>bm</t>
  </si>
  <si>
    <t xml:space="preserve"> do obvodu 1500 20% tvarovek</t>
  </si>
  <si>
    <t xml:space="preserve"> do obvodu 1890 40% tvarovek</t>
  </si>
  <si>
    <t xml:space="preserve"> do obvodu 2630 90% tvarovek</t>
  </si>
  <si>
    <t>KRUHOVÉ POTRUBÍ SPIRO</t>
  </si>
  <si>
    <t xml:space="preserve"> do průměru100 40% tvarovek</t>
  </si>
  <si>
    <t xml:space="preserve"> do průměru200 30% tvarovek</t>
  </si>
  <si>
    <t xml:space="preserve"> do průměru280 20% tvarovek</t>
  </si>
  <si>
    <t xml:space="preserve"> do průměru400 20% tvarovek</t>
  </si>
  <si>
    <t>ZÁVĚSNÝ MATERIÁL :</t>
  </si>
  <si>
    <t>ZÁVĚSY, ZÁVĚSNÉ LIŠTY,</t>
  </si>
  <si>
    <t>ZÁVITOVÉ TYČE,ZÁVĚSY,</t>
  </si>
  <si>
    <t>KRUHOVÉ ZÁVĚSY,HMOŽDINKY</t>
  </si>
  <si>
    <t>ZÁVĚSNÝ MATERIÁL</t>
  </si>
  <si>
    <t>kg</t>
  </si>
  <si>
    <t>SPOJOVACÍ MATERIÁL:</t>
  </si>
  <si>
    <t xml:space="preserve"> ŠROUBY,MATICE,PODLOŽKY</t>
  </si>
  <si>
    <t>TĚSNÍCÍ MATERIÁL</t>
  </si>
  <si>
    <t xml:space="preserve"> SAMOLEP.TESNĚNÍ VITOLEN 4x9</t>
  </si>
  <si>
    <t>BM</t>
  </si>
  <si>
    <t>Zařízení 1 - celkem</t>
  </si>
  <si>
    <t>Zařízení 2 Větrání zázemí 1.NP - m.č.1.18, 1.19</t>
  </si>
  <si>
    <t>VENTILÁTOR POTRUBNÍ</t>
  </si>
  <si>
    <t>2.1</t>
  </si>
  <si>
    <t>Potrubní diagonální ventilátor, Vo=410m3/h,180 Pa, vč. manžet a konzoly</t>
  </si>
  <si>
    <t xml:space="preserve">ZPĚTNÁ KLAPKA
</t>
  </si>
  <si>
    <t>2.2</t>
  </si>
  <si>
    <t>200 zpětná klapka</t>
  </si>
  <si>
    <t>2.3</t>
  </si>
  <si>
    <t xml:space="preserve">PZZN-250x250-R1-S </t>
  </si>
  <si>
    <t>2.4</t>
  </si>
  <si>
    <t>2.5</t>
  </si>
  <si>
    <t>2.6</t>
  </si>
  <si>
    <t>2.7</t>
  </si>
  <si>
    <t xml:space="preserve">SMH-1-12,5-400x200-1 </t>
  </si>
  <si>
    <t>DI160</t>
  </si>
  <si>
    <t xml:space="preserve"> do průměru100 rovné</t>
  </si>
  <si>
    <t>Zařízení 2 - celkem</t>
  </si>
  <si>
    <t>Zařízení 3 Větrání zázemí 2.NP - m.č.2.13, 2.14</t>
  </si>
  <si>
    <t>STĚNOVÝ VENTILÁTOR</t>
  </si>
  <si>
    <t>3.1</t>
  </si>
  <si>
    <t xml:space="preserve">Stěnový radiální  ventilátor Vo=50m3/h, dp=100Pa, s doběhem a zpětnou klapkou, IP X4  </t>
  </si>
  <si>
    <t>3.2</t>
  </si>
  <si>
    <t xml:space="preserve">Stěnový radiální  ventilátor Vo=80m3/h, dp=100Pa, s doběhem a zpětnou klapkou, IP X4 </t>
  </si>
  <si>
    <t>3.3</t>
  </si>
  <si>
    <t>RSK 100 zpětná klapka</t>
  </si>
  <si>
    <t>3.4</t>
  </si>
  <si>
    <t>RSK 125 zpětná klapka</t>
  </si>
  <si>
    <t xml:space="preserve"> do průměru100 60% tvarovek</t>
  </si>
  <si>
    <t xml:space="preserve"> do průměru140 20% tvarovek</t>
  </si>
  <si>
    <t>Zařízení 3 - celkem</t>
  </si>
  <si>
    <t>Zařízení 4 Větrání tělocvičny m.č.2.04</t>
  </si>
  <si>
    <t xml:space="preserve">SESTAVNÁ JEDNOTKA S REKUPERACÍ VZDUCHU, vnitřní provedení, dle ErP 2018  </t>
  </si>
  <si>
    <t>4.1</t>
  </si>
  <si>
    <t xml:space="preserve">Sestavná rekuperační jednotka, vnitřní provedení, komory nad sebou, Vp/Vo= 4500/4500m3/h. Přívod: tl. vložka, reg. klapka, kapsový filtr F7, rotační rekuperátor s účinností  77,7% (dle EN 308), ventilátor s EC motorem, Pi=2,4 kW/400V, dpext=500Pa, vodní ohřívač 18,2kW/70/50°C, Tp=+22°C, tl.vložka. Odvod: tl.vložka, kapsový filtr M5, ventilátor s EC motorem, Pi=2,4kW/ 400V, dpext=500Pa, tl.vložka, G=596kg, vč. MaR, regulační uzel          </t>
  </si>
  <si>
    <t>Regulace, vč. kabeláže a komponentů</t>
  </si>
  <si>
    <t>zprovoznění jednotky</t>
  </si>
  <si>
    <t>TLUMIČ HLUKU BUŇKOVÝ VČ. POTRUBÍ</t>
  </si>
  <si>
    <t>4.2</t>
  </si>
  <si>
    <t>1000x500x1000.1.100°C</t>
  </si>
  <si>
    <t>POŽÁRNÍ KLAPKA HRANATÁ PKTM III dle TPM075/09 zm. 8, typ.11</t>
  </si>
  <si>
    <t>4.3</t>
  </si>
  <si>
    <t xml:space="preserve">vel. 500x500 pož.odolnost: EI 90, provedení ruční a teplotní s koncovým spínačem, typ .11, vč. požárních ucpávek </t>
  </si>
  <si>
    <t>4.4</t>
  </si>
  <si>
    <t>PZZN-900x560-R1-S, RAL dle fasády</t>
  </si>
  <si>
    <t>4.5</t>
  </si>
  <si>
    <t xml:space="preserve">PZZN-450x1000-R1-S </t>
  </si>
  <si>
    <t>PROUDOVÁ DÝZA OTOČNÁ</t>
  </si>
  <si>
    <t>4.6</t>
  </si>
  <si>
    <t>např. typu JSR 315</t>
  </si>
  <si>
    <t xml:space="preserve">VYÚSTKY
NA ČTYŘHRANNÉ POTRUBÍ
-V
/komfortní, jednořadá, 
UR+mechanizmus, regulace/ </t>
  </si>
  <si>
    <t>4.7</t>
  </si>
  <si>
    <t xml:space="preserve">VK1-3-625x225-R2 </t>
  </si>
  <si>
    <t>4.8</t>
  </si>
  <si>
    <t xml:space="preserve">VK1-3-300x100-R2 </t>
  </si>
  <si>
    <t xml:space="preserve"> do obvodu 3500 70% tvarovek</t>
  </si>
  <si>
    <t xml:space="preserve"> do obvodu 2630 20% tvarovek</t>
  </si>
  <si>
    <t>Zařízení 4 - celkem</t>
  </si>
  <si>
    <t>Zařízení 5 Větrání tělocvičny m.č.1.17</t>
  </si>
  <si>
    <t xml:space="preserve">AXIÁLNÍ VENTILÁTORY NÁSTĚNNÉ
</t>
  </si>
  <si>
    <t>5.1</t>
  </si>
  <si>
    <t xml:space="preserve">Axiální odvodní ventilátor  Vo=1600m3/h, 30Pa, např. typu HCFB/6-355H </t>
  </si>
  <si>
    <t>5.2</t>
  </si>
  <si>
    <t xml:space="preserve">Axiální přívodní ventilátor s reversním chodem, Vp=1600m3/h, 30Pa, např. typu HCFB/6-355H </t>
  </si>
  <si>
    <t xml:space="preserve">ČTYŘHRANNÉ PROTIDEŠŤOVÉ
ŽALUZIE </t>
  </si>
  <si>
    <t>5.3</t>
  </si>
  <si>
    <t xml:space="preserve">Elektrická žaluziová klapka např. PAR 355, 230V </t>
  </si>
  <si>
    <t xml:space="preserve"> do průměru400 rovné</t>
  </si>
  <si>
    <t>Zařízení 5 - celkem</t>
  </si>
  <si>
    <t>Zařízení 6 Větrání technické místnosti m.č.0.01</t>
  </si>
  <si>
    <t>6.1</t>
  </si>
  <si>
    <t>PZZN-200x200-R1-S, RAL dle stavby</t>
  </si>
  <si>
    <t>KRYCÍ MŘÍŽKY
-KM
/kruhová/</t>
  </si>
  <si>
    <t>6.2</t>
  </si>
  <si>
    <t xml:space="preserve">KM-K-200 </t>
  </si>
  <si>
    <t xml:space="preserve"> do průměru200 rovné</t>
  </si>
  <si>
    <t>Izolace tepelné</t>
  </si>
  <si>
    <t>TEPELNÉ IZOLACE POTRUBÍ KAUČUKEM S AL POLEPEM</t>
  </si>
  <si>
    <t>tl.25mm</t>
  </si>
  <si>
    <t>m2</t>
  </si>
  <si>
    <t>Izolace tepelné - celkem</t>
  </si>
  <si>
    <t>Izolace protipožární</t>
  </si>
  <si>
    <t>PROTIPOŽ.IZOLACE POTRUBÍ DLE
OZNAČENÍ NA VÝKRESU:
IZOLACE DESKOU Z MIN.PLSTI
1x POLEP. AL FOLIÍ</t>
  </si>
  <si>
    <t>tl. 60 mm odolnost 30 min</t>
  </si>
  <si>
    <t>Izolace protipožární - celkem</t>
  </si>
  <si>
    <t>Lešení</t>
  </si>
  <si>
    <t>LEŠENÍ LEHKÉ, POMOCNÉ
O VÝŠCE LEŠEŇOVÉ PODLAHY</t>
  </si>
  <si>
    <t>přes 2,5 do 5,5</t>
  </si>
  <si>
    <t>Lešení - celkem</t>
  </si>
  <si>
    <t>Hodinové zúčtovací sazby</t>
  </si>
  <si>
    <t>HODINOVÉ ZÚČTOVACÍ SAZBY-</t>
  </si>
  <si>
    <t>PŘÍPRAVA KE KOMPLEXNÍMU</t>
  </si>
  <si>
    <t>VYZKOUŠENÍ,OŽIVENÍ A</t>
  </si>
  <si>
    <t xml:space="preserve"> VYREGULOVÁNÍ ZAŘÍZENÍ</t>
  </si>
  <si>
    <t>H</t>
  </si>
  <si>
    <t xml:space="preserve"> KOMPLEXNÍ VYZKOUŠENÍ ZAŘÍZENÍ</t>
  </si>
  <si>
    <t>Hodinové zúčtovací sazby - celkem</t>
  </si>
  <si>
    <t>Hodnota A</t>
  </si>
  <si>
    <t>Hodnota B</t>
  </si>
  <si>
    <t>Hodnota C</t>
  </si>
  <si>
    <t>Základní náklady</t>
  </si>
  <si>
    <t>Zařízení: Dodávka, Montáž</t>
  </si>
  <si>
    <t>Nátěry</t>
  </si>
  <si>
    <t>Vzduchotechnická zařízení celkem</t>
  </si>
  <si>
    <t>Doprava 3,60% z dodávky zařízení</t>
  </si>
  <si>
    <t>Přesun 0,60/kg: Cena, Hmotnost</t>
  </si>
  <si>
    <t>PPV 5,00% z montáže a nátěrů zařízení</t>
  </si>
  <si>
    <t>Zednické výpomoci 1,60%
z montáže a nátěrů zařízení</t>
  </si>
  <si>
    <t>Dodávka celkem, Montážní náklady</t>
  </si>
  <si>
    <t>Hodinové zůčtovací sazby</t>
  </si>
  <si>
    <t>Izolace protihlukové</t>
  </si>
  <si>
    <t>Základní náklady celkem</t>
  </si>
  <si>
    <t>Vedlejší náklady</t>
  </si>
  <si>
    <t>GZS 0,00% z montážních nákladů,
lešení a izolací</t>
  </si>
  <si>
    <t>Provozní vlivy 0,00% z montážních nákladů</t>
  </si>
  <si>
    <t>Vedlejší náklady celkem</t>
  </si>
  <si>
    <t>Provozní náklady
- Komplexní zkoušky 0,00% z montáže zařízení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</si>
  <si>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</si>
  <si>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</si>
  <si>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</si>
  <si>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</si>
  <si>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</si>
  <si>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</si>
  <si>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</si>
  <si>
    <t>Hmotnost
[kg]</t>
  </si>
  <si>
    <t>10.1.2021</t>
  </si>
  <si>
    <t>Město Krnov</t>
  </si>
  <si>
    <t xml:space="preserve">Sokolovna Krnov Celková rekonstrukce budovy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</si>
</sst>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9"/>
      <color rgb="FF00000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AFEEEE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9" fontId="2" fillId="7" borderId="1" xfId="0" applyNumberFormat="1" applyFont="1" applyFill="1" applyBorder="1" applyAlignment="1">
      <alignment horizontal="left"/>
    </xf>
    <xf numFmtId="4" fontId="2" fillId="7" borderId="1" xfId="0" applyNumberFormat="1" applyFont="1" applyFill="1" applyBorder="1" applyAlignment="1">
      <alignment horizontal="right"/>
    </xf>
    <xf numFmtId="49" fontId="5" fillId="8" borderId="1" xfId="0" applyNumberFormat="1" applyFont="1" applyFill="1" applyBorder="1" applyAlignment="1">
      <alignment horizontal="left"/>
    </xf>
    <xf numFmtId="4" fontId="5" fillId="8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 wrapText="1"/>
    </xf>
    <xf numFmtId="4" fontId="2" fillId="3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  <xf numFmtId="49" fontId="3" fillId="4" borderId="1" xfId="0" applyNumberFormat="1" applyFont="1" applyFill="1" applyBorder="1" applyAlignment="1">
      <alignment horizontal="center" wrapText="1"/>
    </xf>
    <xf numFmtId="0" fontId="1" fillId="2" borderId="1" xfId="0" applyNumberFormat="1" applyFont="1" applyFill="1" applyBorder="1" applyAlignment="1">
      <alignment horizontal="left" wrapText="1" readingOrder="1"/>
    </xf>
    <xf numFmtId="0" fontId="2" fillId="7" borderId="1" xfId="0" applyNumberFormat="1" applyFont="1" applyFill="1" applyBorder="1" applyAlignment="1">
      <alignment horizontal="left" wrapText="1" readingOrder="1"/>
    </xf>
    <xf numFmtId="0" fontId="5" fillId="8" borderId="1" xfId="0" applyNumberFormat="1" applyFont="1" applyFill="1" applyBorder="1" applyAlignment="1">
      <alignment horizontal="left" wrapText="1" readingOrder="1"/>
    </xf>
    <xf numFmtId="0" fontId="1" fillId="5" borderId="1" xfId="0" applyNumberFormat="1" applyFont="1" applyFill="1" applyBorder="1" applyAlignment="1">
      <alignment horizontal="left" wrapText="1" readingOrder="1"/>
    </xf>
    <xf numFmtId="0" fontId="0" fillId="0" borderId="0" xfId="0" applyNumberFormat="1" applyAlignment="1">
      <alignment wrapText="1" readingOrder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7424DC-E9F2-4224-A034-4911BAB35207}">
  <dimension ref="A1:G46"/>
  <sheetViews>
    <sheetView tabSelected="1" workbookViewId="0">
      <selection activeCell="H39" sqref="H39"/>
    </sheetView>
  </sheetViews>
  <sheetFormatPr defaultRowHeight="15" x14ac:dyDescent="0.25"/>
  <cols>
    <col min="1" max="1" width="38.140625" style="1" bestFit="1" customWidth="1"/>
    <col min="2" max="2" width="9.140625" style="11"/>
    <col min="3" max="3" width="9.28515625" style="11" bestFit="1" customWidth="1"/>
    <col min="4" max="4" width="9.42578125" style="11" bestFit="1" customWidth="1"/>
    <col min="7" max="7" width="0" style="10" hidden="1" customWidth="1"/>
  </cols>
  <sheetData>
    <row r="1" spans="1:5" x14ac:dyDescent="0.25">
      <c r="A1" s="2" t="s">
        <v>0</v>
      </c>
      <c r="B1" s="12" t="s">
        <v>245</v>
      </c>
      <c r="C1" s="12" t="s">
        <v>246</v>
      </c>
      <c r="D1" s="12" t="s">
        <v>247</v>
      </c>
      <c r="E1" s="3"/>
    </row>
    <row r="2" spans="1:5" x14ac:dyDescent="0.25">
      <c r="A2" s="6" t="s">
        <v>248</v>
      </c>
      <c r="B2" s="18"/>
      <c r="C2" s="18"/>
      <c r="D2" s="18"/>
      <c r="E2" s="3"/>
    </row>
    <row r="3" spans="1:5" x14ac:dyDescent="0.25">
      <c r="A3" s="7" t="s">
        <v>249</v>
      </c>
      <c r="B3" s="17">
        <f>(Rozpočet!F180+Rozpočet!F185+Rozpočet!F190+Rozpočet!F69+Rozpočet!F97+Rozpočet!F116+Rozpočet!F147+Rozpočet!F164)</f>
        <v>0</v>
      </c>
      <c r="C3" s="17">
        <f>(Rozpočet!H180+Rozpočet!H185+Rozpočet!H190+Rozpočet!H69+Rozpočet!H97+Rozpočet!H116+Rozpočet!H147+Rozpočet!H164)</f>
        <v>0</v>
      </c>
      <c r="D3" s="17"/>
      <c r="E3" s="3"/>
    </row>
    <row r="4" spans="1:5" x14ac:dyDescent="0.25">
      <c r="A4" s="7" t="s">
        <v>250</v>
      </c>
      <c r="B4" s="17"/>
      <c r="C4" s="17">
        <f>0 + 0</f>
        <v>0</v>
      </c>
      <c r="D4" s="17"/>
      <c r="E4" s="3"/>
    </row>
    <row r="5" spans="1:5" x14ac:dyDescent="0.25">
      <c r="A5" s="8" t="s">
        <v>251</v>
      </c>
      <c r="B5" s="19">
        <f>B3</f>
        <v>0</v>
      </c>
      <c r="C5" s="19">
        <f>C3 + C4</f>
        <v>0</v>
      </c>
      <c r="D5" s="19"/>
      <c r="E5" s="3"/>
    </row>
    <row r="6" spans="1:5" x14ac:dyDescent="0.25">
      <c r="A6" s="7" t="s">
        <v>252</v>
      </c>
      <c r="B6" s="17">
        <f>B3 * Parametry!B16 / 100</f>
        <v>0</v>
      </c>
      <c r="C6" s="17"/>
      <c r="D6" s="17"/>
      <c r="E6" s="3"/>
    </row>
    <row r="7" spans="1:5" x14ac:dyDescent="0.25">
      <c r="A7" s="7" t="s">
        <v>253</v>
      </c>
      <c r="B7" s="17"/>
      <c r="C7" s="17">
        <f>(Rozpočet!L180+Rozpočet!L185+Rozpočet!L190+Rozpočet!L69+Rozpočet!L97+Rozpočet!L116+Rozpočet!L147+Rozpočet!L164+Rozpočet!L203+Rozpočet!L195) * Parametry!B17</f>
        <v>0</v>
      </c>
      <c r="D7" s="17">
        <f>(Rozpočet!L180+Rozpočet!L185+Rozpočet!L190+Rozpočet!L69+Rozpočet!L97+Rozpočet!L116+Rozpočet!L147+Rozpočet!L164+Rozpočet!L203+Rozpočet!L195)</f>
        <v>0</v>
      </c>
      <c r="E7" s="3"/>
    </row>
    <row r="8" spans="1:5" x14ac:dyDescent="0.25">
      <c r="A8" s="7" t="s">
        <v>254</v>
      </c>
      <c r="B8" s="17"/>
      <c r="C8" s="17">
        <f>C5 * Parametry!B18 / 100</f>
        <v>0</v>
      </c>
      <c r="D8" s="17"/>
      <c r="E8" s="3"/>
    </row>
    <row r="9" spans="1:5" ht="24.75" x14ac:dyDescent="0.25">
      <c r="A9" s="20" t="s">
        <v>255</v>
      </c>
      <c r="B9" s="17"/>
      <c r="C9" s="17">
        <f>C5 * Parametry!B19 / 100</f>
        <v>0</v>
      </c>
      <c r="D9" s="17"/>
      <c r="E9" s="3"/>
    </row>
    <row r="10" spans="1:5" x14ac:dyDescent="0.25">
      <c r="A10" s="8" t="s">
        <v>256</v>
      </c>
      <c r="B10" s="19">
        <f>B5 + B6</f>
        <v>0</v>
      </c>
      <c r="C10" s="19">
        <f>C5 + C7 + C8 + C9</f>
        <v>0</v>
      </c>
      <c r="D10" s="19"/>
      <c r="E10" s="3"/>
    </row>
    <row r="11" spans="1:5" x14ac:dyDescent="0.25">
      <c r="A11" s="7" t="s">
        <v>257</v>
      </c>
      <c r="B11" s="17"/>
      <c r="C11" s="17">
        <f>(Rozpočet!F203) + (Rozpočet!H203)</f>
        <v>0</v>
      </c>
      <c r="D11" s="17"/>
      <c r="E11" s="3"/>
    </row>
    <row r="12" spans="1:5" x14ac:dyDescent="0.25">
      <c r="A12" s="8" t="s">
        <v>51</v>
      </c>
      <c r="B12" s="19"/>
      <c r="C12" s="19">
        <f>C10 + C11</f>
        <v>0</v>
      </c>
      <c r="D12" s="19"/>
      <c r="E12" s="3"/>
    </row>
    <row r="13" spans="1:5" x14ac:dyDescent="0.25">
      <c r="A13" s="7" t="s">
        <v>233</v>
      </c>
      <c r="B13" s="17"/>
      <c r="C13" s="17">
        <f>(Rozpočet!F195) + (Rozpočet!H195)</f>
        <v>0</v>
      </c>
      <c r="D13" s="17"/>
      <c r="E13" s="3"/>
    </row>
    <row r="14" spans="1:5" x14ac:dyDescent="0.25">
      <c r="A14" s="7" t="s">
        <v>224</v>
      </c>
      <c r="B14" s="17"/>
      <c r="C14" s="17">
        <f>0 + 0</f>
        <v>0</v>
      </c>
      <c r="D14" s="17"/>
      <c r="E14" s="3"/>
    </row>
    <row r="15" spans="1:5" x14ac:dyDescent="0.25">
      <c r="A15" s="7" t="s">
        <v>229</v>
      </c>
      <c r="B15" s="17"/>
      <c r="C15" s="17">
        <f>0 + 0</f>
        <v>0</v>
      </c>
      <c r="D15" s="17"/>
      <c r="E15" s="3"/>
    </row>
    <row r="16" spans="1:5" x14ac:dyDescent="0.25">
      <c r="A16" s="7" t="s">
        <v>258</v>
      </c>
      <c r="B16" s="17"/>
      <c r="C16" s="17">
        <f>0 + 0</f>
        <v>0</v>
      </c>
      <c r="D16" s="17"/>
      <c r="E16" s="3"/>
    </row>
    <row r="17" spans="1:5" x14ac:dyDescent="0.25">
      <c r="A17" s="6" t="s">
        <v>259</v>
      </c>
      <c r="B17" s="18">
        <f>B10</f>
        <v>0</v>
      </c>
      <c r="C17" s="18">
        <f>C12 + C13 + C14 + C15 + C16</f>
        <v>0</v>
      </c>
      <c r="D17" s="18"/>
      <c r="E17" s="3"/>
    </row>
    <row r="18" spans="1:5" x14ac:dyDescent="0.25">
      <c r="A18" s="7" t="s">
        <v>11</v>
      </c>
      <c r="B18" s="17"/>
      <c r="C18" s="17"/>
      <c r="D18" s="17"/>
      <c r="E18" s="3"/>
    </row>
    <row r="19" spans="1:5" x14ac:dyDescent="0.25">
      <c r="A19" s="6" t="s">
        <v>260</v>
      </c>
      <c r="B19" s="18"/>
      <c r="C19" s="18"/>
      <c r="D19" s="18"/>
      <c r="E19" s="3"/>
    </row>
    <row r="20" spans="1:5" ht="24.75" x14ac:dyDescent="0.25">
      <c r="A20" s="20" t="s">
        <v>261</v>
      </c>
      <c r="B20" s="17"/>
      <c r="C20" s="17">
        <f>C10 * Parametry!B21 / 100</f>
        <v>0</v>
      </c>
      <c r="D20" s="17"/>
      <c r="E20" s="3"/>
    </row>
    <row r="21" spans="1:5" x14ac:dyDescent="0.25">
      <c r="A21" s="7" t="s">
        <v>262</v>
      </c>
      <c r="B21" s="17"/>
      <c r="C21" s="17">
        <f>C10 * Parametry!B22 / 100</f>
        <v>0</v>
      </c>
      <c r="D21" s="17"/>
      <c r="E21" s="3"/>
    </row>
    <row r="22" spans="1:5" x14ac:dyDescent="0.25">
      <c r="A22" s="6" t="s">
        <v>263</v>
      </c>
      <c r="B22" s="18"/>
      <c r="C22" s="18">
        <f>C20 + C21</f>
        <v>0</v>
      </c>
      <c r="D22" s="18"/>
      <c r="E22" s="3"/>
    </row>
    <row r="23" spans="1:5" ht="24.75" x14ac:dyDescent="0.25">
      <c r="A23" s="20" t="s">
        <v>264</v>
      </c>
      <c r="B23" s="17"/>
      <c r="C23" s="17">
        <f>C3 * Parametry!B20 / 100</f>
        <v>0</v>
      </c>
      <c r="D23" s="17"/>
      <c r="E23" s="3"/>
    </row>
    <row r="24" spans="1:5" x14ac:dyDescent="0.25">
      <c r="A24" s="7" t="s">
        <v>265</v>
      </c>
      <c r="B24" s="17"/>
      <c r="C24" s="17">
        <f>Parametry!B23 * Parametry!B26 * ((B17 + C17) * Parametry!B25)^Parametry!B24</f>
        <v>0</v>
      </c>
      <c r="D24" s="17"/>
      <c r="E24" s="3"/>
    </row>
    <row r="25" spans="1:5" x14ac:dyDescent="0.25">
      <c r="A25" s="7" t="s">
        <v>11</v>
      </c>
      <c r="B25" s="17"/>
      <c r="C25" s="17"/>
      <c r="D25" s="17"/>
      <c r="E25" s="3"/>
    </row>
    <row r="26" spans="1:5" x14ac:dyDescent="0.25">
      <c r="A26" s="4" t="s">
        <v>266</v>
      </c>
      <c r="B26" s="21"/>
      <c r="C26" s="21">
        <f>B17 + C17 + C22 + C23 + C24</f>
        <v>0</v>
      </c>
      <c r="D26" s="21"/>
      <c r="E26" s="3"/>
    </row>
    <row r="27" spans="1:5" x14ac:dyDescent="0.25">
      <c r="A27" s="7" t="s">
        <v>267</v>
      </c>
      <c r="B27" s="17">
        <f>SUM(B17,C17)</f>
        <v>0</v>
      </c>
      <c r="C27" s="17">
        <f>B27 * Parametry!B29 / 100</f>
        <v>0</v>
      </c>
      <c r="D27" s="17"/>
      <c r="E27" s="3"/>
    </row>
    <row r="28" spans="1:5" x14ac:dyDescent="0.25">
      <c r="A28" s="7" t="s">
        <v>268</v>
      </c>
      <c r="B28" s="17">
        <f>(SUM(Rozpočet!F150,Rozpočet!F153,Rozpočet!F155,Rozpočet!F157:F160,Rozpočet!F162)+SUM(Rozpočet!F198:F200)+SUM(Rozpočet!F193)) + (SUM(Rozpočet!H150,Rozpočet!H153,Rozpočet!H155,Rozpočet!H157:H160,Rozpočet!H162)+SUM(Rozpočet!H198:H200)+SUM(Rozpočet!H193))</f>
        <v>0</v>
      </c>
      <c r="C28" s="17">
        <f>B28 * Parametry!B30 / 100</f>
        <v>0</v>
      </c>
      <c r="D28" s="17"/>
      <c r="E28" s="3"/>
    </row>
    <row r="29" spans="1:5" x14ac:dyDescent="0.25">
      <c r="A29" s="4" t="s">
        <v>269</v>
      </c>
      <c r="B29" s="21"/>
      <c r="C29" s="21">
        <f>C26 + C27 + C28</f>
        <v>0</v>
      </c>
      <c r="D29" s="21"/>
      <c r="E29" s="3"/>
    </row>
    <row r="30" spans="1:5" x14ac:dyDescent="0.25">
      <c r="A30" s="7" t="s">
        <v>11</v>
      </c>
      <c r="B30" s="17"/>
      <c r="C30" s="17"/>
      <c r="D30" s="17"/>
      <c r="E30" s="3"/>
    </row>
    <row r="31" spans="1:5" x14ac:dyDescent="0.25">
      <c r="A31" s="7" t="s">
        <v>270</v>
      </c>
      <c r="B31" s="17"/>
      <c r="C31" s="17">
        <f>C26 * Parametry!B27 / 100</f>
        <v>0</v>
      </c>
      <c r="D31" s="17"/>
      <c r="E31" s="3"/>
    </row>
    <row r="32" spans="1:5" x14ac:dyDescent="0.25">
      <c r="A32" s="7" t="s">
        <v>270</v>
      </c>
      <c r="B32" s="17"/>
      <c r="C32" s="17">
        <f>C26 * Parametry!B28 / 100</f>
        <v>0</v>
      </c>
      <c r="D32" s="17"/>
      <c r="E32" s="3"/>
    </row>
    <row r="33" spans="1:5" ht="26.25" x14ac:dyDescent="0.25">
      <c r="A33" s="6" t="s">
        <v>271</v>
      </c>
      <c r="B33" s="22" t="s">
        <v>48</v>
      </c>
      <c r="C33" s="22" t="s">
        <v>50</v>
      </c>
      <c r="D33" s="23" t="s">
        <v>272</v>
      </c>
      <c r="E33" s="3"/>
    </row>
    <row r="34" spans="1:5" x14ac:dyDescent="0.25">
      <c r="A34" s="7" t="s">
        <v>57</v>
      </c>
      <c r="B34" s="17">
        <f>(Rozpočet!F69)</f>
        <v>0</v>
      </c>
      <c r="C34" s="17">
        <f>(Rozpočet!H69)</f>
        <v>0</v>
      </c>
      <c r="D34" s="17">
        <f>(Rozpočet!L69)</f>
        <v>0</v>
      </c>
      <c r="E34" s="3"/>
    </row>
    <row r="35" spans="1:5" x14ac:dyDescent="0.25">
      <c r="A35" s="7" t="s">
        <v>149</v>
      </c>
      <c r="B35" s="17">
        <f>(Rozpočet!F97)</f>
        <v>0</v>
      </c>
      <c r="C35" s="17">
        <f>(Rozpočet!H97)</f>
        <v>0</v>
      </c>
      <c r="D35" s="17">
        <f>(Rozpočet!L97)</f>
        <v>0</v>
      </c>
      <c r="E35" s="3"/>
    </row>
    <row r="36" spans="1:5" x14ac:dyDescent="0.25">
      <c r="A36" s="7" t="s">
        <v>166</v>
      </c>
      <c r="B36" s="17">
        <f>(Rozpočet!F116)</f>
        <v>0</v>
      </c>
      <c r="C36" s="17">
        <f>(Rozpočet!H116)</f>
        <v>0</v>
      </c>
      <c r="D36" s="17">
        <f>(Rozpočet!L116)</f>
        <v>0</v>
      </c>
      <c r="E36" s="3"/>
    </row>
    <row r="37" spans="1:5" x14ac:dyDescent="0.25">
      <c r="A37" s="7" t="s">
        <v>179</v>
      </c>
      <c r="B37" s="17">
        <f>(Rozpočet!F147)</f>
        <v>0</v>
      </c>
      <c r="C37" s="17">
        <f>(Rozpočet!H147)</f>
        <v>0</v>
      </c>
      <c r="D37" s="17">
        <f>(Rozpočet!L147)</f>
        <v>0</v>
      </c>
      <c r="E37" s="3"/>
    </row>
    <row r="38" spans="1:5" x14ac:dyDescent="0.25">
      <c r="A38" s="7" t="s">
        <v>206</v>
      </c>
      <c r="B38" s="17">
        <f>(Rozpočet!F164)</f>
        <v>0</v>
      </c>
      <c r="C38" s="17">
        <f>(Rozpočet!H164)</f>
        <v>0</v>
      </c>
      <c r="D38" s="17">
        <f>(Rozpočet!L164)</f>
        <v>0</v>
      </c>
      <c r="E38" s="3"/>
    </row>
    <row r="39" spans="1:5" x14ac:dyDescent="0.25">
      <c r="A39" s="7" t="s">
        <v>217</v>
      </c>
      <c r="B39" s="17">
        <f>(Rozpočet!F180)</f>
        <v>0</v>
      </c>
      <c r="C39" s="17">
        <f>(Rozpočet!H180)</f>
        <v>0</v>
      </c>
      <c r="D39" s="17">
        <f>(Rozpočet!L180)</f>
        <v>0</v>
      </c>
      <c r="E39" s="3"/>
    </row>
    <row r="40" spans="1:5" x14ac:dyDescent="0.25">
      <c r="A40" s="7" t="s">
        <v>224</v>
      </c>
      <c r="B40" s="17">
        <f>(Rozpočet!F185)</f>
        <v>0</v>
      </c>
      <c r="C40" s="17">
        <f>(Rozpočet!H185)</f>
        <v>0</v>
      </c>
      <c r="D40" s="17">
        <f>(Rozpočet!L185)</f>
        <v>0</v>
      </c>
      <c r="E40" s="3"/>
    </row>
    <row r="41" spans="1:5" x14ac:dyDescent="0.25">
      <c r="A41" s="7" t="s">
        <v>229</v>
      </c>
      <c r="B41" s="17">
        <f>(Rozpočet!F190)</f>
        <v>0</v>
      </c>
      <c r="C41" s="17">
        <f>(Rozpočet!H190)</f>
        <v>0</v>
      </c>
      <c r="D41" s="17">
        <f>(Rozpočet!L190)</f>
        <v>0</v>
      </c>
      <c r="E41" s="3"/>
    </row>
    <row r="42" spans="1:5" x14ac:dyDescent="0.25">
      <c r="A42" s="7" t="s">
        <v>233</v>
      </c>
      <c r="B42" s="17">
        <f>(Rozpočet!F195)</f>
        <v>0</v>
      </c>
      <c r="C42" s="17">
        <f>(Rozpočet!H195)</f>
        <v>0</v>
      </c>
      <c r="D42" s="17">
        <f>(Rozpočet!L195)</f>
        <v>0</v>
      </c>
      <c r="E42" s="3"/>
    </row>
    <row r="43" spans="1:5" x14ac:dyDescent="0.25">
      <c r="A43" s="7" t="s">
        <v>237</v>
      </c>
      <c r="B43" s="17">
        <f>(Rozpočet!F203)</f>
        <v>0</v>
      </c>
      <c r="C43" s="17">
        <f>(Rozpočet!H203)</f>
        <v>0</v>
      </c>
      <c r="D43" s="17">
        <f>(Rozpočet!L203)</f>
        <v>0</v>
      </c>
      <c r="E43" s="3"/>
    </row>
    <row r="44" spans="1:5" x14ac:dyDescent="0.25">
      <c r="A44" s="7" t="s">
        <v>11</v>
      </c>
      <c r="B44" s="17"/>
      <c r="C44" s="17"/>
      <c r="D44" s="17"/>
      <c r="E44" s="3"/>
    </row>
    <row r="45" spans="1:5" x14ac:dyDescent="0.25">
      <c r="A45" s="7" t="s">
        <v>11</v>
      </c>
      <c r="B45" s="17"/>
      <c r="C45" s="17"/>
      <c r="D45" s="17"/>
      <c r="E45" s="3"/>
    </row>
    <row r="46" spans="1:5" x14ac:dyDescent="0.25">
      <c r="A46" s="7" t="s">
        <v>11</v>
      </c>
      <c r="B46" s="17"/>
      <c r="C46" s="17"/>
      <c r="D46" s="17"/>
      <c r="E46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924723-FA40-4C7F-BFD5-F9FE84E92182}">
  <dimension ref="A1:P205"/>
  <sheetViews>
    <sheetView workbookViewId="0">
      <selection activeCell="K35" sqref="K35"/>
    </sheetView>
  </sheetViews>
  <sheetFormatPr defaultRowHeight="15" x14ac:dyDescent="0.25"/>
  <cols>
    <col min="1" max="1" width="6.140625" style="1" bestFit="1" customWidth="1"/>
    <col min="2" max="2" width="56.28515625" style="28" customWidth="1"/>
    <col min="3" max="3" width="3.5703125" style="1" bestFit="1" customWidth="1"/>
    <col min="4" max="4" width="5.42578125" style="11" bestFit="1" customWidth="1"/>
    <col min="5" max="5" width="7.140625" style="11" bestFit="1" customWidth="1"/>
    <col min="6" max="6" width="13.42578125" style="11" bestFit="1" customWidth="1"/>
    <col min="7" max="7" width="6.42578125" style="11" bestFit="1" customWidth="1"/>
    <col min="8" max="8" width="12.5703125" style="11" bestFit="1" customWidth="1"/>
    <col min="9" max="9" width="5.28515625" style="11" bestFit="1" customWidth="1"/>
    <col min="10" max="10" width="11.42578125" style="11" bestFit="1" customWidth="1"/>
    <col min="11" max="11" width="8.7109375" style="11" bestFit="1" customWidth="1"/>
    <col min="12" max="12" width="15" style="11" bestFit="1" customWidth="1"/>
    <col min="13" max="13" width="10.7109375" style="1" bestFit="1" customWidth="1"/>
    <col min="16" max="16" width="0" style="10" hidden="1" customWidth="1"/>
  </cols>
  <sheetData>
    <row r="1" spans="1:15" x14ac:dyDescent="0.25">
      <c r="A1" s="2" t="s">
        <v>45</v>
      </c>
      <c r="B1" s="24" t="s">
        <v>0</v>
      </c>
      <c r="C1" s="2" t="s">
        <v>46</v>
      </c>
      <c r="D1" s="12" t="s">
        <v>47</v>
      </c>
      <c r="E1" s="12" t="s">
        <v>48</v>
      </c>
      <c r="F1" s="12" t="s">
        <v>49</v>
      </c>
      <c r="G1" s="12" t="s">
        <v>50</v>
      </c>
      <c r="H1" s="12" t="s">
        <v>51</v>
      </c>
      <c r="I1" s="12" t="s">
        <v>52</v>
      </c>
      <c r="J1" s="12" t="s">
        <v>53</v>
      </c>
      <c r="K1" s="12" t="s">
        <v>54</v>
      </c>
      <c r="L1" s="12" t="s">
        <v>55</v>
      </c>
      <c r="M1" s="2" t="s">
        <v>56</v>
      </c>
      <c r="N1" s="3"/>
      <c r="O1" s="3"/>
    </row>
    <row r="2" spans="1:15" x14ac:dyDescent="0.25">
      <c r="A2" s="13" t="s">
        <v>11</v>
      </c>
      <c r="B2" s="25" t="s">
        <v>57</v>
      </c>
      <c r="C2" s="13" t="s">
        <v>11</v>
      </c>
      <c r="D2" s="14"/>
      <c r="E2" s="14"/>
      <c r="F2" s="14"/>
      <c r="G2" s="14"/>
      <c r="H2" s="14"/>
      <c r="I2" s="14"/>
      <c r="J2" s="14"/>
      <c r="K2" s="14"/>
      <c r="L2" s="14"/>
      <c r="M2" s="13" t="s">
        <v>11</v>
      </c>
      <c r="N2" s="3"/>
      <c r="O2" s="3"/>
    </row>
    <row r="3" spans="1:15" x14ac:dyDescent="0.25">
      <c r="A3" s="15" t="s">
        <v>11</v>
      </c>
      <c r="B3" s="26" t="s">
        <v>58</v>
      </c>
      <c r="C3" s="15" t="s">
        <v>11</v>
      </c>
      <c r="D3" s="16"/>
      <c r="E3" s="16"/>
      <c r="F3" s="16"/>
      <c r="G3" s="16"/>
      <c r="H3" s="16"/>
      <c r="I3" s="16"/>
      <c r="J3" s="16"/>
      <c r="K3" s="16"/>
      <c r="L3" s="16"/>
      <c r="M3" s="15" t="s">
        <v>11</v>
      </c>
      <c r="N3" s="3"/>
      <c r="O3" s="3"/>
    </row>
    <row r="4" spans="1:15" ht="24.75" x14ac:dyDescent="0.25">
      <c r="A4" s="7" t="s">
        <v>59</v>
      </c>
      <c r="B4" s="27" t="s">
        <v>60</v>
      </c>
      <c r="C4" s="7" t="s">
        <v>61</v>
      </c>
      <c r="D4" s="17">
        <v>1</v>
      </c>
      <c r="E4" s="17"/>
      <c r="F4" s="17">
        <f>D4*E4</f>
        <v>0</v>
      </c>
      <c r="G4" s="17"/>
      <c r="H4" s="17">
        <f>D4*G4</f>
        <v>0</v>
      </c>
      <c r="I4" s="17">
        <f t="shared" ref="I4:J7" si="0">E4+G4</f>
        <v>0</v>
      </c>
      <c r="J4" s="17">
        <f t="shared" si="0"/>
        <v>0</v>
      </c>
      <c r="K4" s="17">
        <v>0</v>
      </c>
      <c r="L4" s="17">
        <f>D4*K4</f>
        <v>0</v>
      </c>
      <c r="M4" s="7" t="s">
        <v>11</v>
      </c>
      <c r="N4" s="3"/>
      <c r="O4" s="3"/>
    </row>
    <row r="5" spans="1:15" x14ac:dyDescent="0.25">
      <c r="A5" s="7" t="s">
        <v>11</v>
      </c>
      <c r="B5" s="27" t="s">
        <v>62</v>
      </c>
      <c r="C5" s="7" t="s">
        <v>11</v>
      </c>
      <c r="D5" s="17"/>
      <c r="E5" s="17"/>
      <c r="F5" s="17"/>
      <c r="G5" s="17"/>
      <c r="H5" s="17"/>
      <c r="I5" s="17">
        <f t="shared" si="0"/>
        <v>0</v>
      </c>
      <c r="J5" s="17">
        <f t="shared" si="0"/>
        <v>0</v>
      </c>
      <c r="K5" s="17"/>
      <c r="L5" s="17"/>
      <c r="M5" s="7" t="s">
        <v>11</v>
      </c>
      <c r="N5" s="3"/>
      <c r="O5" s="3"/>
    </row>
    <row r="6" spans="1:15" x14ac:dyDescent="0.25">
      <c r="A6" s="7" t="s">
        <v>11</v>
      </c>
      <c r="B6" s="27" t="s">
        <v>63</v>
      </c>
      <c r="C6" s="7" t="s">
        <v>61</v>
      </c>
      <c r="D6" s="17">
        <v>1</v>
      </c>
      <c r="E6" s="17"/>
      <c r="F6" s="17">
        <f>D6*E6</f>
        <v>0</v>
      </c>
      <c r="G6" s="17"/>
      <c r="H6" s="17">
        <f>D6*G6</f>
        <v>0</v>
      </c>
      <c r="I6" s="17">
        <f t="shared" si="0"/>
        <v>0</v>
      </c>
      <c r="J6" s="17">
        <f t="shared" si="0"/>
        <v>0</v>
      </c>
      <c r="K6" s="17">
        <v>0</v>
      </c>
      <c r="L6" s="17">
        <f>D6*K6</f>
        <v>0</v>
      </c>
      <c r="M6" s="7" t="s">
        <v>11</v>
      </c>
      <c r="N6" s="3"/>
      <c r="O6" s="3"/>
    </row>
    <row r="7" spans="1:15" x14ac:dyDescent="0.25">
      <c r="A7" s="7" t="s">
        <v>11</v>
      </c>
      <c r="B7" s="27" t="s">
        <v>64</v>
      </c>
      <c r="C7" s="7" t="s">
        <v>61</v>
      </c>
      <c r="D7" s="17">
        <v>1</v>
      </c>
      <c r="E7" s="17"/>
      <c r="F7" s="17">
        <f>D7*E7</f>
        <v>0</v>
      </c>
      <c r="G7" s="17"/>
      <c r="H7" s="17">
        <f>D7*G7</f>
        <v>0</v>
      </c>
      <c r="I7" s="17">
        <f t="shared" si="0"/>
        <v>0</v>
      </c>
      <c r="J7" s="17">
        <f t="shared" si="0"/>
        <v>0</v>
      </c>
      <c r="K7" s="17">
        <v>0</v>
      </c>
      <c r="L7" s="17">
        <f>D7*K7</f>
        <v>0</v>
      </c>
      <c r="M7" s="7" t="s">
        <v>11</v>
      </c>
      <c r="N7" s="3"/>
      <c r="O7" s="3"/>
    </row>
    <row r="8" spans="1:15" x14ac:dyDescent="0.25">
      <c r="A8" s="15" t="s">
        <v>11</v>
      </c>
      <c r="B8" s="26" t="s">
        <v>58</v>
      </c>
      <c r="C8" s="15" t="s">
        <v>11</v>
      </c>
      <c r="D8" s="16"/>
      <c r="E8" s="16"/>
      <c r="F8" s="16"/>
      <c r="G8" s="16"/>
      <c r="H8" s="16"/>
      <c r="I8" s="16"/>
      <c r="J8" s="16"/>
      <c r="K8" s="16"/>
      <c r="L8" s="16"/>
      <c r="M8" s="15" t="s">
        <v>11</v>
      </c>
      <c r="N8" s="3"/>
      <c r="O8" s="3"/>
    </row>
    <row r="9" spans="1:15" ht="24.75" x14ac:dyDescent="0.25">
      <c r="A9" s="7" t="s">
        <v>65</v>
      </c>
      <c r="B9" s="27" t="s">
        <v>66</v>
      </c>
      <c r="C9" s="7" t="s">
        <v>61</v>
      </c>
      <c r="D9" s="17">
        <v>1</v>
      </c>
      <c r="E9" s="17"/>
      <c r="F9" s="17">
        <f>D9*E9</f>
        <v>0</v>
      </c>
      <c r="G9" s="17"/>
      <c r="H9" s="17">
        <f>D9*G9</f>
        <v>0</v>
      </c>
      <c r="I9" s="17">
        <f t="shared" ref="I9:J12" si="1">E9+G9</f>
        <v>0</v>
      </c>
      <c r="J9" s="17">
        <f t="shared" si="1"/>
        <v>0</v>
      </c>
      <c r="K9" s="17">
        <v>0</v>
      </c>
      <c r="L9" s="17">
        <f>D9*K9</f>
        <v>0</v>
      </c>
      <c r="M9" s="7" t="s">
        <v>11</v>
      </c>
      <c r="N9" s="3"/>
      <c r="O9" s="3"/>
    </row>
    <row r="10" spans="1:15" x14ac:dyDescent="0.25">
      <c r="A10" s="7" t="s">
        <v>11</v>
      </c>
      <c r="B10" s="27" t="s">
        <v>62</v>
      </c>
      <c r="C10" s="7" t="s">
        <v>11</v>
      </c>
      <c r="D10" s="17"/>
      <c r="E10" s="17"/>
      <c r="F10" s="17"/>
      <c r="G10" s="17"/>
      <c r="H10" s="17"/>
      <c r="I10" s="17">
        <f t="shared" si="1"/>
        <v>0</v>
      </c>
      <c r="J10" s="17">
        <f t="shared" si="1"/>
        <v>0</v>
      </c>
      <c r="K10" s="17"/>
      <c r="L10" s="17"/>
      <c r="M10" s="7" t="s">
        <v>11</v>
      </c>
      <c r="N10" s="3"/>
      <c r="O10" s="3"/>
    </row>
    <row r="11" spans="1:15" x14ac:dyDescent="0.25">
      <c r="A11" s="7" t="s">
        <v>11</v>
      </c>
      <c r="B11" s="27" t="s">
        <v>63</v>
      </c>
      <c r="C11" s="7" t="s">
        <v>61</v>
      </c>
      <c r="D11" s="17">
        <v>1</v>
      </c>
      <c r="E11" s="17"/>
      <c r="F11" s="17">
        <f>D11*E11</f>
        <v>0</v>
      </c>
      <c r="G11" s="17"/>
      <c r="H11" s="17">
        <f>D11*G11</f>
        <v>0</v>
      </c>
      <c r="I11" s="17">
        <f t="shared" si="1"/>
        <v>0</v>
      </c>
      <c r="J11" s="17">
        <f t="shared" si="1"/>
        <v>0</v>
      </c>
      <c r="K11" s="17">
        <v>0</v>
      </c>
      <c r="L11" s="17">
        <f>D11*K11</f>
        <v>0</v>
      </c>
      <c r="M11" s="7" t="s">
        <v>11</v>
      </c>
      <c r="N11" s="3"/>
      <c r="O11" s="3"/>
    </row>
    <row r="12" spans="1:15" x14ac:dyDescent="0.25">
      <c r="A12" s="7" t="s">
        <v>11</v>
      </c>
      <c r="B12" s="27" t="s">
        <v>64</v>
      </c>
      <c r="C12" s="7" t="s">
        <v>61</v>
      </c>
      <c r="D12" s="17">
        <v>1</v>
      </c>
      <c r="E12" s="17"/>
      <c r="F12" s="17">
        <f>D12*E12</f>
        <v>0</v>
      </c>
      <c r="G12" s="17"/>
      <c r="H12" s="17">
        <f>D12*G12</f>
        <v>0</v>
      </c>
      <c r="I12" s="17">
        <f t="shared" si="1"/>
        <v>0</v>
      </c>
      <c r="J12" s="17">
        <f t="shared" si="1"/>
        <v>0</v>
      </c>
      <c r="K12" s="17">
        <v>0</v>
      </c>
      <c r="L12" s="17">
        <f>D12*K12</f>
        <v>0</v>
      </c>
      <c r="M12" s="7" t="s">
        <v>11</v>
      </c>
      <c r="N12" s="3"/>
      <c r="O12" s="3"/>
    </row>
    <row r="13" spans="1:15" ht="26.25" x14ac:dyDescent="0.25">
      <c r="A13" s="15" t="s">
        <v>11</v>
      </c>
      <c r="B13" s="26" t="s">
        <v>67</v>
      </c>
      <c r="C13" s="15" t="s">
        <v>11</v>
      </c>
      <c r="D13" s="16"/>
      <c r="E13" s="16"/>
      <c r="F13" s="16"/>
      <c r="G13" s="16"/>
      <c r="H13" s="16"/>
      <c r="I13" s="16"/>
      <c r="J13" s="16"/>
      <c r="K13" s="16"/>
      <c r="L13" s="16"/>
      <c r="M13" s="15" t="s">
        <v>11</v>
      </c>
      <c r="N13" s="3"/>
      <c r="O13" s="3"/>
    </row>
    <row r="14" spans="1:15" x14ac:dyDescent="0.25">
      <c r="A14" s="7" t="s">
        <v>68</v>
      </c>
      <c r="B14" s="27" t="s">
        <v>69</v>
      </c>
      <c r="C14" s="7" t="s">
        <v>61</v>
      </c>
      <c r="D14" s="17">
        <v>2</v>
      </c>
      <c r="E14" s="17"/>
      <c r="F14" s="17">
        <f>D14*E14</f>
        <v>0</v>
      </c>
      <c r="G14" s="17"/>
      <c r="H14" s="17">
        <f>D14*G14</f>
        <v>0</v>
      </c>
      <c r="I14" s="17">
        <f>E14+G14</f>
        <v>0</v>
      </c>
      <c r="J14" s="17">
        <f>F14+H14</f>
        <v>0</v>
      </c>
      <c r="K14" s="17">
        <v>0</v>
      </c>
      <c r="L14" s="17">
        <f>D14*K14</f>
        <v>0</v>
      </c>
      <c r="M14" s="7" t="s">
        <v>11</v>
      </c>
      <c r="N14" s="3"/>
      <c r="O14" s="3"/>
    </row>
    <row r="15" spans="1:15" ht="39" x14ac:dyDescent="0.25">
      <c r="A15" s="15" t="s">
        <v>11</v>
      </c>
      <c r="B15" s="26" t="s">
        <v>70</v>
      </c>
      <c r="C15" s="15" t="s">
        <v>11</v>
      </c>
      <c r="D15" s="16"/>
      <c r="E15" s="16"/>
      <c r="F15" s="16"/>
      <c r="G15" s="16"/>
      <c r="H15" s="16"/>
      <c r="I15" s="16"/>
      <c r="J15" s="16"/>
      <c r="K15" s="16"/>
      <c r="L15" s="16"/>
      <c r="M15" s="15" t="s">
        <v>11</v>
      </c>
      <c r="N15" s="3"/>
      <c r="O15" s="3"/>
    </row>
    <row r="16" spans="1:15" x14ac:dyDescent="0.25">
      <c r="A16" s="7" t="s">
        <v>71</v>
      </c>
      <c r="B16" s="27" t="s">
        <v>72</v>
      </c>
      <c r="C16" s="7" t="s">
        <v>61</v>
      </c>
      <c r="D16" s="17">
        <v>1</v>
      </c>
      <c r="E16" s="17"/>
      <c r="F16" s="17">
        <f>D16*E16</f>
        <v>0</v>
      </c>
      <c r="G16" s="17"/>
      <c r="H16" s="17">
        <f>D16*G16</f>
        <v>0</v>
      </c>
      <c r="I16" s="17">
        <f>E16+G16</f>
        <v>0</v>
      </c>
      <c r="J16" s="17">
        <f>F16+H16</f>
        <v>0</v>
      </c>
      <c r="K16" s="17">
        <v>0</v>
      </c>
      <c r="L16" s="17">
        <f>D16*K16</f>
        <v>0</v>
      </c>
      <c r="M16" s="7" t="s">
        <v>11</v>
      </c>
      <c r="N16" s="3"/>
      <c r="O16" s="3"/>
    </row>
    <row r="17" spans="1:15" ht="51.75" x14ac:dyDescent="0.25">
      <c r="A17" s="15" t="s">
        <v>11</v>
      </c>
      <c r="B17" s="26" t="s">
        <v>73</v>
      </c>
      <c r="C17" s="15" t="s">
        <v>11</v>
      </c>
      <c r="D17" s="16"/>
      <c r="E17" s="16"/>
      <c r="F17" s="16"/>
      <c r="G17" s="16"/>
      <c r="H17" s="16"/>
      <c r="I17" s="16"/>
      <c r="J17" s="16"/>
      <c r="K17" s="16"/>
      <c r="L17" s="16"/>
      <c r="M17" s="15" t="s">
        <v>11</v>
      </c>
      <c r="N17" s="3"/>
      <c r="O17" s="3"/>
    </row>
    <row r="18" spans="1:15" x14ac:dyDescent="0.25">
      <c r="A18" s="7" t="s">
        <v>74</v>
      </c>
      <c r="B18" s="27" t="s">
        <v>75</v>
      </c>
      <c r="C18" s="7" t="s">
        <v>61</v>
      </c>
      <c r="D18" s="17">
        <v>3</v>
      </c>
      <c r="E18" s="17"/>
      <c r="F18" s="17">
        <f>D18*E18</f>
        <v>0</v>
      </c>
      <c r="G18" s="17"/>
      <c r="H18" s="17">
        <f>D18*G18</f>
        <v>0</v>
      </c>
      <c r="I18" s="17">
        <f>E18+G18</f>
        <v>0</v>
      </c>
      <c r="J18" s="17">
        <f>F18+H18</f>
        <v>0</v>
      </c>
      <c r="K18" s="17">
        <v>0</v>
      </c>
      <c r="L18" s="17">
        <f>D18*K18</f>
        <v>0</v>
      </c>
      <c r="M18" s="7" t="s">
        <v>11</v>
      </c>
      <c r="N18" s="3"/>
      <c r="O18" s="3"/>
    </row>
    <row r="19" spans="1:15" x14ac:dyDescent="0.25">
      <c r="A19" s="7" t="s">
        <v>76</v>
      </c>
      <c r="B19" s="27" t="s">
        <v>77</v>
      </c>
      <c r="C19" s="7" t="s">
        <v>61</v>
      </c>
      <c r="D19" s="17">
        <v>2</v>
      </c>
      <c r="E19" s="17"/>
      <c r="F19" s="17">
        <f>D19*E19</f>
        <v>0</v>
      </c>
      <c r="G19" s="17"/>
      <c r="H19" s="17">
        <f>D19*G19</f>
        <v>0</v>
      </c>
      <c r="I19" s="17">
        <f>E19+G19</f>
        <v>0</v>
      </c>
      <c r="J19" s="17">
        <f>F19+H19</f>
        <v>0</v>
      </c>
      <c r="K19" s="17">
        <v>0</v>
      </c>
      <c r="L19" s="17">
        <f>D19*K19</f>
        <v>0</v>
      </c>
      <c r="M19" s="7" t="s">
        <v>11</v>
      </c>
      <c r="N19" s="3"/>
      <c r="O19" s="3"/>
    </row>
    <row r="20" spans="1:15" ht="39" x14ac:dyDescent="0.25">
      <c r="A20" s="15" t="s">
        <v>11</v>
      </c>
      <c r="B20" s="26" t="s">
        <v>78</v>
      </c>
      <c r="C20" s="15" t="s">
        <v>11</v>
      </c>
      <c r="D20" s="16"/>
      <c r="E20" s="16"/>
      <c r="F20" s="16"/>
      <c r="G20" s="16"/>
      <c r="H20" s="16"/>
      <c r="I20" s="16"/>
      <c r="J20" s="16"/>
      <c r="K20" s="16"/>
      <c r="L20" s="16"/>
      <c r="M20" s="15" t="s">
        <v>11</v>
      </c>
      <c r="N20" s="3"/>
      <c r="O20" s="3"/>
    </row>
    <row r="21" spans="1:15" x14ac:dyDescent="0.25">
      <c r="A21" s="7" t="s">
        <v>79</v>
      </c>
      <c r="B21" s="27" t="s">
        <v>80</v>
      </c>
      <c r="C21" s="7" t="s">
        <v>61</v>
      </c>
      <c r="D21" s="17">
        <v>2</v>
      </c>
      <c r="E21" s="17"/>
      <c r="F21" s="17">
        <f>D21*E21</f>
        <v>0</v>
      </c>
      <c r="G21" s="17"/>
      <c r="H21" s="17">
        <f>D21*G21</f>
        <v>0</v>
      </c>
      <c r="I21" s="17">
        <f>E21+G21</f>
        <v>0</v>
      </c>
      <c r="J21" s="17">
        <f>F21+H21</f>
        <v>0</v>
      </c>
      <c r="K21" s="17">
        <v>0</v>
      </c>
      <c r="L21" s="17">
        <f>D21*K21</f>
        <v>0</v>
      </c>
      <c r="M21" s="7" t="s">
        <v>11</v>
      </c>
      <c r="N21" s="3"/>
      <c r="O21" s="3"/>
    </row>
    <row r="22" spans="1:15" x14ac:dyDescent="0.25">
      <c r="A22" s="7" t="s">
        <v>81</v>
      </c>
      <c r="B22" s="27" t="s">
        <v>82</v>
      </c>
      <c r="C22" s="7" t="s">
        <v>61</v>
      </c>
      <c r="D22" s="17">
        <v>1</v>
      </c>
      <c r="E22" s="17"/>
      <c r="F22" s="17">
        <f>D22*E22</f>
        <v>0</v>
      </c>
      <c r="G22" s="17"/>
      <c r="H22" s="17">
        <f>D22*G22</f>
        <v>0</v>
      </c>
      <c r="I22" s="17">
        <f>E22+G22</f>
        <v>0</v>
      </c>
      <c r="J22" s="17">
        <f>F22+H22</f>
        <v>0</v>
      </c>
      <c r="K22" s="17">
        <v>0</v>
      </c>
      <c r="L22" s="17">
        <f>D22*K22</f>
        <v>0</v>
      </c>
      <c r="M22" s="7" t="s">
        <v>11</v>
      </c>
      <c r="N22" s="3"/>
      <c r="O22" s="3"/>
    </row>
    <row r="23" spans="1:15" ht="26.25" x14ac:dyDescent="0.25">
      <c r="A23" s="15" t="s">
        <v>11</v>
      </c>
      <c r="B23" s="26" t="s">
        <v>83</v>
      </c>
      <c r="C23" s="15" t="s">
        <v>11</v>
      </c>
      <c r="D23" s="16"/>
      <c r="E23" s="16"/>
      <c r="F23" s="16"/>
      <c r="G23" s="16"/>
      <c r="H23" s="16"/>
      <c r="I23" s="16"/>
      <c r="J23" s="16"/>
      <c r="K23" s="16"/>
      <c r="L23" s="16"/>
      <c r="M23" s="15" t="s">
        <v>11</v>
      </c>
      <c r="N23" s="3"/>
      <c r="O23" s="3"/>
    </row>
    <row r="24" spans="1:15" x14ac:dyDescent="0.25">
      <c r="A24" s="7" t="s">
        <v>84</v>
      </c>
      <c r="B24" s="27" t="s">
        <v>85</v>
      </c>
      <c r="C24" s="7" t="s">
        <v>61</v>
      </c>
      <c r="D24" s="17">
        <v>3</v>
      </c>
      <c r="E24" s="17"/>
      <c r="F24" s="17">
        <f>D24*E24</f>
        <v>0</v>
      </c>
      <c r="G24" s="17"/>
      <c r="H24" s="17">
        <f>D24*G24</f>
        <v>0</v>
      </c>
      <c r="I24" s="17">
        <f t="shared" ref="I24:J27" si="2">E24+G24</f>
        <v>0</v>
      </c>
      <c r="J24" s="17">
        <f t="shared" si="2"/>
        <v>0</v>
      </c>
      <c r="K24" s="17">
        <v>0</v>
      </c>
      <c r="L24" s="17">
        <f>D24*K24</f>
        <v>0</v>
      </c>
      <c r="M24" s="7" t="s">
        <v>11</v>
      </c>
      <c r="N24" s="3"/>
      <c r="O24" s="3"/>
    </row>
    <row r="25" spans="1:15" x14ac:dyDescent="0.25">
      <c r="A25" s="7" t="s">
        <v>86</v>
      </c>
      <c r="B25" s="27" t="s">
        <v>87</v>
      </c>
      <c r="C25" s="7" t="s">
        <v>61</v>
      </c>
      <c r="D25" s="17">
        <v>2</v>
      </c>
      <c r="E25" s="17"/>
      <c r="F25" s="17">
        <f>D25*E25</f>
        <v>0</v>
      </c>
      <c r="G25" s="17"/>
      <c r="H25" s="17">
        <f>D25*G25</f>
        <v>0</v>
      </c>
      <c r="I25" s="17">
        <f t="shared" si="2"/>
        <v>0</v>
      </c>
      <c r="J25" s="17">
        <f t="shared" si="2"/>
        <v>0</v>
      </c>
      <c r="K25" s="17">
        <v>0</v>
      </c>
      <c r="L25" s="17">
        <f>D25*K25</f>
        <v>0</v>
      </c>
      <c r="M25" s="7" t="s">
        <v>11</v>
      </c>
      <c r="N25" s="3"/>
      <c r="O25" s="3"/>
    </row>
    <row r="26" spans="1:15" x14ac:dyDescent="0.25">
      <c r="A26" s="7" t="s">
        <v>88</v>
      </c>
      <c r="B26" s="27" t="s">
        <v>89</v>
      </c>
      <c r="C26" s="7" t="s">
        <v>61</v>
      </c>
      <c r="D26" s="17">
        <v>2</v>
      </c>
      <c r="E26" s="17"/>
      <c r="F26" s="17">
        <f>D26*E26</f>
        <v>0</v>
      </c>
      <c r="G26" s="17"/>
      <c r="H26" s="17">
        <f>D26*G26</f>
        <v>0</v>
      </c>
      <c r="I26" s="17">
        <f t="shared" si="2"/>
        <v>0</v>
      </c>
      <c r="J26" s="17">
        <f t="shared" si="2"/>
        <v>0</v>
      </c>
      <c r="K26" s="17">
        <v>0</v>
      </c>
      <c r="L26" s="17">
        <f>D26*K26</f>
        <v>0</v>
      </c>
      <c r="M26" s="7" t="s">
        <v>11</v>
      </c>
      <c r="N26" s="3"/>
      <c r="O26" s="3"/>
    </row>
    <row r="27" spans="1:15" x14ac:dyDescent="0.25">
      <c r="A27" s="7" t="s">
        <v>90</v>
      </c>
      <c r="B27" s="27" t="s">
        <v>91</v>
      </c>
      <c r="C27" s="7" t="s">
        <v>61</v>
      </c>
      <c r="D27" s="17">
        <v>1</v>
      </c>
      <c r="E27" s="17"/>
      <c r="F27" s="17">
        <f>D27*E27</f>
        <v>0</v>
      </c>
      <c r="G27" s="17"/>
      <c r="H27" s="17">
        <f>D27*G27</f>
        <v>0</v>
      </c>
      <c r="I27" s="17">
        <f t="shared" si="2"/>
        <v>0</v>
      </c>
      <c r="J27" s="17">
        <f t="shared" si="2"/>
        <v>0</v>
      </c>
      <c r="K27" s="17">
        <v>0</v>
      </c>
      <c r="L27" s="17">
        <f>D27*K27</f>
        <v>0</v>
      </c>
      <c r="M27" s="7" t="s">
        <v>11</v>
      </c>
      <c r="N27" s="3"/>
      <c r="O27" s="3"/>
    </row>
    <row r="28" spans="1:15" ht="26.25" x14ac:dyDescent="0.25">
      <c r="A28" s="15" t="s">
        <v>11</v>
      </c>
      <c r="B28" s="26" t="s">
        <v>92</v>
      </c>
      <c r="C28" s="15" t="s">
        <v>11</v>
      </c>
      <c r="D28" s="16"/>
      <c r="E28" s="16"/>
      <c r="F28" s="16"/>
      <c r="G28" s="16"/>
      <c r="H28" s="16"/>
      <c r="I28" s="16"/>
      <c r="J28" s="16"/>
      <c r="K28" s="16"/>
      <c r="L28" s="16"/>
      <c r="M28" s="15" t="s">
        <v>11</v>
      </c>
      <c r="N28" s="3"/>
      <c r="O28" s="3"/>
    </row>
    <row r="29" spans="1:15" x14ac:dyDescent="0.25">
      <c r="A29" s="7" t="s">
        <v>93</v>
      </c>
      <c r="B29" s="27" t="s">
        <v>94</v>
      </c>
      <c r="C29" s="7" t="s">
        <v>61</v>
      </c>
      <c r="D29" s="17">
        <v>2</v>
      </c>
      <c r="E29" s="17"/>
      <c r="F29" s="17">
        <f>D29*E29</f>
        <v>0</v>
      </c>
      <c r="G29" s="17"/>
      <c r="H29" s="17">
        <f>D29*G29</f>
        <v>0</v>
      </c>
      <c r="I29" s="17">
        <f>E29+G29</f>
        <v>0</v>
      </c>
      <c r="J29" s="17">
        <f>F29+H29</f>
        <v>0</v>
      </c>
      <c r="K29" s="17">
        <v>0</v>
      </c>
      <c r="L29" s="17">
        <f>D29*K29</f>
        <v>0</v>
      </c>
      <c r="M29" s="7" t="s">
        <v>11</v>
      </c>
      <c r="N29" s="3"/>
      <c r="O29" s="3"/>
    </row>
    <row r="30" spans="1:15" x14ac:dyDescent="0.25">
      <c r="A30" s="7" t="s">
        <v>95</v>
      </c>
      <c r="B30" s="27" t="s">
        <v>96</v>
      </c>
      <c r="C30" s="7" t="s">
        <v>61</v>
      </c>
      <c r="D30" s="17">
        <v>4</v>
      </c>
      <c r="E30" s="17"/>
      <c r="F30" s="17">
        <f>D30*E30</f>
        <v>0</v>
      </c>
      <c r="G30" s="17"/>
      <c r="H30" s="17">
        <f>D30*G30</f>
        <v>0</v>
      </c>
      <c r="I30" s="17">
        <f>E30+G30</f>
        <v>0</v>
      </c>
      <c r="J30" s="17">
        <f>F30+H30</f>
        <v>0</v>
      </c>
      <c r="K30" s="17">
        <v>0</v>
      </c>
      <c r="L30" s="17">
        <f>D30*K30</f>
        <v>0</v>
      </c>
      <c r="M30" s="7" t="s">
        <v>11</v>
      </c>
      <c r="N30" s="3"/>
      <c r="O30" s="3"/>
    </row>
    <row r="31" spans="1:15" ht="64.5" x14ac:dyDescent="0.25">
      <c r="A31" s="15" t="s">
        <v>11</v>
      </c>
      <c r="B31" s="26" t="s">
        <v>97</v>
      </c>
      <c r="C31" s="15" t="s">
        <v>11</v>
      </c>
      <c r="D31" s="16"/>
      <c r="E31" s="16"/>
      <c r="F31" s="16"/>
      <c r="G31" s="16"/>
      <c r="H31" s="16"/>
      <c r="I31" s="16"/>
      <c r="J31" s="16"/>
      <c r="K31" s="16"/>
      <c r="L31" s="16"/>
      <c r="M31" s="15" t="s">
        <v>11</v>
      </c>
      <c r="N31" s="3"/>
      <c r="O31" s="3"/>
    </row>
    <row r="32" spans="1:15" x14ac:dyDescent="0.25">
      <c r="A32" s="7" t="s">
        <v>98</v>
      </c>
      <c r="B32" s="27" t="s">
        <v>99</v>
      </c>
      <c r="C32" s="7" t="s">
        <v>61</v>
      </c>
      <c r="D32" s="17">
        <v>4</v>
      </c>
      <c r="E32" s="17"/>
      <c r="F32" s="17">
        <f>D32*E32</f>
        <v>0</v>
      </c>
      <c r="G32" s="17"/>
      <c r="H32" s="17">
        <f>D32*G32</f>
        <v>0</v>
      </c>
      <c r="I32" s="17">
        <f>E32+G32</f>
        <v>0</v>
      </c>
      <c r="J32" s="17">
        <f>F32+H32</f>
        <v>0</v>
      </c>
      <c r="K32" s="17">
        <v>0</v>
      </c>
      <c r="L32" s="17">
        <f>D32*K32</f>
        <v>0</v>
      </c>
      <c r="M32" s="7" t="s">
        <v>11</v>
      </c>
      <c r="N32" s="3"/>
      <c r="O32" s="3"/>
    </row>
    <row r="33" spans="1:15" ht="51.75" x14ac:dyDescent="0.25">
      <c r="A33" s="15" t="s">
        <v>11</v>
      </c>
      <c r="B33" s="26" t="s">
        <v>100</v>
      </c>
      <c r="C33" s="15" t="s">
        <v>11</v>
      </c>
      <c r="D33" s="16"/>
      <c r="E33" s="16"/>
      <c r="F33" s="16"/>
      <c r="G33" s="16"/>
      <c r="H33" s="16"/>
      <c r="I33" s="16"/>
      <c r="J33" s="16"/>
      <c r="K33" s="16"/>
      <c r="L33" s="16"/>
      <c r="M33" s="15" t="s">
        <v>11</v>
      </c>
      <c r="N33" s="3"/>
      <c r="O33" s="3"/>
    </row>
    <row r="34" spans="1:15" x14ac:dyDescent="0.25">
      <c r="A34" s="7" t="s">
        <v>101</v>
      </c>
      <c r="B34" s="27" t="s">
        <v>102</v>
      </c>
      <c r="C34" s="7" t="s">
        <v>61</v>
      </c>
      <c r="D34" s="17">
        <v>1</v>
      </c>
      <c r="E34" s="17"/>
      <c r="F34" s="17">
        <f>D34*E34</f>
        <v>0</v>
      </c>
      <c r="G34" s="17"/>
      <c r="H34" s="17">
        <f>D34*G34</f>
        <v>0</v>
      </c>
      <c r="I34" s="17">
        <f>E34+G34</f>
        <v>0</v>
      </c>
      <c r="J34" s="17">
        <f>F34+H34</f>
        <v>0</v>
      </c>
      <c r="K34" s="17">
        <v>0</v>
      </c>
      <c r="L34" s="17">
        <f>D34*K34</f>
        <v>0</v>
      </c>
      <c r="M34" s="7" t="s">
        <v>11</v>
      </c>
      <c r="N34" s="3"/>
      <c r="O34" s="3"/>
    </row>
    <row r="35" spans="1:15" ht="64.5" x14ac:dyDescent="0.25">
      <c r="A35" s="15" t="s">
        <v>11</v>
      </c>
      <c r="B35" s="26" t="s">
        <v>103</v>
      </c>
      <c r="C35" s="15" t="s">
        <v>11</v>
      </c>
      <c r="D35" s="16"/>
      <c r="E35" s="16"/>
      <c r="F35" s="16"/>
      <c r="G35" s="16"/>
      <c r="H35" s="16"/>
      <c r="I35" s="16"/>
      <c r="J35" s="16"/>
      <c r="K35" s="16"/>
      <c r="L35" s="16"/>
      <c r="M35" s="15" t="s">
        <v>11</v>
      </c>
      <c r="N35" s="3"/>
      <c r="O35" s="3"/>
    </row>
    <row r="36" spans="1:15" x14ac:dyDescent="0.25">
      <c r="A36" s="7" t="s">
        <v>104</v>
      </c>
      <c r="B36" s="27" t="s">
        <v>105</v>
      </c>
      <c r="C36" s="7" t="s">
        <v>61</v>
      </c>
      <c r="D36" s="17">
        <v>3</v>
      </c>
      <c r="E36" s="17"/>
      <c r="F36" s="17">
        <f>D36*E36</f>
        <v>0</v>
      </c>
      <c r="G36" s="17"/>
      <c r="H36" s="17">
        <f>D36*G36</f>
        <v>0</v>
      </c>
      <c r="I36" s="17">
        <f>E36+G36</f>
        <v>0</v>
      </c>
      <c r="J36" s="17">
        <f>F36+H36</f>
        <v>0</v>
      </c>
      <c r="K36" s="17">
        <v>0</v>
      </c>
      <c r="L36" s="17">
        <f>D36*K36</f>
        <v>0</v>
      </c>
      <c r="M36" s="7" t="s">
        <v>11</v>
      </c>
      <c r="N36" s="3"/>
      <c r="O36" s="3"/>
    </row>
    <row r="37" spans="1:15" x14ac:dyDescent="0.25">
      <c r="A37" s="7" t="s">
        <v>106</v>
      </c>
      <c r="B37" s="27" t="s">
        <v>107</v>
      </c>
      <c r="C37" s="7" t="s">
        <v>61</v>
      </c>
      <c r="D37" s="17">
        <v>2</v>
      </c>
      <c r="E37" s="17"/>
      <c r="F37" s="17">
        <f>D37*E37</f>
        <v>0</v>
      </c>
      <c r="G37" s="17"/>
      <c r="H37" s="17">
        <f>D37*G37</f>
        <v>0</v>
      </c>
      <c r="I37" s="17">
        <f>E37+G37</f>
        <v>0</v>
      </c>
      <c r="J37" s="17">
        <f>F37+H37</f>
        <v>0</v>
      </c>
      <c r="K37" s="17">
        <v>0</v>
      </c>
      <c r="L37" s="17">
        <f>D37*K37</f>
        <v>0</v>
      </c>
      <c r="M37" s="7" t="s">
        <v>11</v>
      </c>
      <c r="N37" s="3"/>
      <c r="O37" s="3"/>
    </row>
    <row r="38" spans="1:15" ht="39" x14ac:dyDescent="0.25">
      <c r="A38" s="15" t="s">
        <v>11</v>
      </c>
      <c r="B38" s="26" t="s">
        <v>108</v>
      </c>
      <c r="C38" s="15" t="s">
        <v>11</v>
      </c>
      <c r="D38" s="16"/>
      <c r="E38" s="16"/>
      <c r="F38" s="16"/>
      <c r="G38" s="16"/>
      <c r="H38" s="16"/>
      <c r="I38" s="16"/>
      <c r="J38" s="16"/>
      <c r="K38" s="16"/>
      <c r="L38" s="16"/>
      <c r="M38" s="15" t="s">
        <v>11</v>
      </c>
      <c r="N38" s="3"/>
      <c r="O38" s="3"/>
    </row>
    <row r="39" spans="1:15" x14ac:dyDescent="0.25">
      <c r="A39" s="7" t="s">
        <v>109</v>
      </c>
      <c r="B39" s="27" t="s">
        <v>110</v>
      </c>
      <c r="C39" s="7" t="s">
        <v>61</v>
      </c>
      <c r="D39" s="17">
        <v>14</v>
      </c>
      <c r="E39" s="17"/>
      <c r="F39" s="17">
        <f>D39*E39</f>
        <v>0</v>
      </c>
      <c r="G39" s="17"/>
      <c r="H39" s="17">
        <f>D39*G39</f>
        <v>0</v>
      </c>
      <c r="I39" s="17">
        <f>E39+G39</f>
        <v>0</v>
      </c>
      <c r="J39" s="17">
        <f>F39+H39</f>
        <v>0</v>
      </c>
      <c r="K39" s="17">
        <v>0</v>
      </c>
      <c r="L39" s="17">
        <f>D39*K39</f>
        <v>0</v>
      </c>
      <c r="M39" s="7" t="s">
        <v>11</v>
      </c>
      <c r="N39" s="3"/>
      <c r="O39" s="3"/>
    </row>
    <row r="40" spans="1:15" x14ac:dyDescent="0.25">
      <c r="A40" s="7" t="s">
        <v>111</v>
      </c>
      <c r="B40" s="27" t="s">
        <v>112</v>
      </c>
      <c r="C40" s="7" t="s">
        <v>61</v>
      </c>
      <c r="D40" s="17">
        <v>4</v>
      </c>
      <c r="E40" s="17"/>
      <c r="F40" s="17">
        <f>D40*E40</f>
        <v>0</v>
      </c>
      <c r="G40" s="17"/>
      <c r="H40" s="17">
        <f>D40*G40</f>
        <v>0</v>
      </c>
      <c r="I40" s="17">
        <f>E40+G40</f>
        <v>0</v>
      </c>
      <c r="J40" s="17">
        <f>F40+H40</f>
        <v>0</v>
      </c>
      <c r="K40" s="17">
        <v>0</v>
      </c>
      <c r="L40" s="17">
        <f>D40*K40</f>
        <v>0</v>
      </c>
      <c r="M40" s="7" t="s">
        <v>11</v>
      </c>
      <c r="N40" s="3"/>
      <c r="O40" s="3"/>
    </row>
    <row r="41" spans="1:15" ht="51.75" x14ac:dyDescent="0.25">
      <c r="A41" s="15" t="s">
        <v>11</v>
      </c>
      <c r="B41" s="26" t="s">
        <v>113</v>
      </c>
      <c r="C41" s="15" t="s">
        <v>11</v>
      </c>
      <c r="D41" s="16"/>
      <c r="E41" s="16"/>
      <c r="F41" s="16"/>
      <c r="G41" s="16"/>
      <c r="H41" s="16"/>
      <c r="I41" s="16"/>
      <c r="J41" s="16"/>
      <c r="K41" s="16"/>
      <c r="L41" s="16"/>
      <c r="M41" s="15" t="s">
        <v>11</v>
      </c>
      <c r="N41" s="3"/>
      <c r="O41" s="3"/>
    </row>
    <row r="42" spans="1:15" x14ac:dyDescent="0.25">
      <c r="A42" s="7" t="s">
        <v>114</v>
      </c>
      <c r="B42" s="27" t="s">
        <v>115</v>
      </c>
      <c r="C42" s="7" t="s">
        <v>61</v>
      </c>
      <c r="D42" s="17">
        <v>1</v>
      </c>
      <c r="E42" s="17"/>
      <c r="F42" s="17">
        <f>D42*E42</f>
        <v>0</v>
      </c>
      <c r="G42" s="17"/>
      <c r="H42" s="17">
        <f>D42*G42</f>
        <v>0</v>
      </c>
      <c r="I42" s="17">
        <f>E42+G42</f>
        <v>0</v>
      </c>
      <c r="J42" s="17">
        <f>F42+H42</f>
        <v>0</v>
      </c>
      <c r="K42" s="17">
        <v>0</v>
      </c>
      <c r="L42" s="17">
        <f>D42*K42</f>
        <v>0</v>
      </c>
      <c r="M42" s="7" t="s">
        <v>11</v>
      </c>
      <c r="N42" s="3"/>
      <c r="O42" s="3"/>
    </row>
    <row r="43" spans="1:15" ht="26.25" x14ac:dyDescent="0.25">
      <c r="A43" s="15" t="s">
        <v>11</v>
      </c>
      <c r="B43" s="26" t="s">
        <v>116</v>
      </c>
      <c r="C43" s="15" t="s">
        <v>11</v>
      </c>
      <c r="D43" s="16"/>
      <c r="E43" s="16"/>
      <c r="F43" s="16"/>
      <c r="G43" s="16"/>
      <c r="H43" s="16"/>
      <c r="I43" s="16"/>
      <c r="J43" s="16"/>
      <c r="K43" s="16"/>
      <c r="L43" s="16"/>
      <c r="M43" s="15" t="s">
        <v>11</v>
      </c>
      <c r="N43" s="3"/>
      <c r="O43" s="3"/>
    </row>
    <row r="44" spans="1:15" x14ac:dyDescent="0.25">
      <c r="A44" s="7" t="s">
        <v>117</v>
      </c>
      <c r="B44" s="27" t="s">
        <v>118</v>
      </c>
      <c r="C44" s="7" t="s">
        <v>61</v>
      </c>
      <c r="D44" s="17">
        <v>1</v>
      </c>
      <c r="E44" s="17"/>
      <c r="F44" s="17">
        <f>D44*E44</f>
        <v>0</v>
      </c>
      <c r="G44" s="17"/>
      <c r="H44" s="17">
        <f>D44*G44</f>
        <v>0</v>
      </c>
      <c r="I44" s="17">
        <f>E44+G44</f>
        <v>0</v>
      </c>
      <c r="J44" s="17">
        <f>F44+H44</f>
        <v>0</v>
      </c>
      <c r="K44" s="17">
        <v>0</v>
      </c>
      <c r="L44" s="17">
        <f>D44*K44</f>
        <v>0</v>
      </c>
      <c r="M44" s="7" t="s">
        <v>11</v>
      </c>
      <c r="N44" s="3"/>
      <c r="O44" s="3"/>
    </row>
    <row r="45" spans="1:15" ht="39" x14ac:dyDescent="0.25">
      <c r="A45" s="15" t="s">
        <v>11</v>
      </c>
      <c r="B45" s="26" t="s">
        <v>119</v>
      </c>
      <c r="C45" s="15" t="s">
        <v>11</v>
      </c>
      <c r="D45" s="16"/>
      <c r="E45" s="16"/>
      <c r="F45" s="16"/>
      <c r="G45" s="16"/>
      <c r="H45" s="16"/>
      <c r="I45" s="16"/>
      <c r="J45" s="16"/>
      <c r="K45" s="16"/>
      <c r="L45" s="16"/>
      <c r="M45" s="15" t="s">
        <v>11</v>
      </c>
      <c r="N45" s="3"/>
      <c r="O45" s="3"/>
    </row>
    <row r="46" spans="1:15" x14ac:dyDescent="0.25">
      <c r="A46" s="7" t="s">
        <v>120</v>
      </c>
      <c r="B46" s="27" t="s">
        <v>121</v>
      </c>
      <c r="C46" s="7" t="s">
        <v>61</v>
      </c>
      <c r="D46" s="17">
        <v>1</v>
      </c>
      <c r="E46" s="17"/>
      <c r="F46" s="17">
        <f>D46*E46</f>
        <v>0</v>
      </c>
      <c r="G46" s="17"/>
      <c r="H46" s="17">
        <f>D46*G46</f>
        <v>0</v>
      </c>
      <c r="I46" s="17">
        <f>E46+G46</f>
        <v>0</v>
      </c>
      <c r="J46" s="17">
        <f>F46+H46</f>
        <v>0</v>
      </c>
      <c r="K46" s="17">
        <v>0</v>
      </c>
      <c r="L46" s="17">
        <f>D46*K46</f>
        <v>0</v>
      </c>
      <c r="M46" s="7" t="s">
        <v>11</v>
      </c>
      <c r="N46" s="3"/>
      <c r="O46" s="3"/>
    </row>
    <row r="47" spans="1:15" ht="26.25" x14ac:dyDescent="0.25">
      <c r="A47" s="15" t="s">
        <v>11</v>
      </c>
      <c r="B47" s="26" t="s">
        <v>122</v>
      </c>
      <c r="C47" s="15" t="s">
        <v>11</v>
      </c>
      <c r="D47" s="16"/>
      <c r="E47" s="16"/>
      <c r="F47" s="16"/>
      <c r="G47" s="16"/>
      <c r="H47" s="16"/>
      <c r="I47" s="16"/>
      <c r="J47" s="16"/>
      <c r="K47" s="16"/>
      <c r="L47" s="16"/>
      <c r="M47" s="15" t="s">
        <v>11</v>
      </c>
      <c r="N47" s="3"/>
      <c r="O47" s="3"/>
    </row>
    <row r="48" spans="1:15" x14ac:dyDescent="0.25">
      <c r="A48" s="7" t="s">
        <v>11</v>
      </c>
      <c r="B48" s="27" t="s">
        <v>123</v>
      </c>
      <c r="C48" s="7" t="s">
        <v>124</v>
      </c>
      <c r="D48" s="17">
        <v>1</v>
      </c>
      <c r="E48" s="17"/>
      <c r="F48" s="17">
        <f>D48*E48</f>
        <v>0</v>
      </c>
      <c r="G48" s="17"/>
      <c r="H48" s="17">
        <f>D48*G48</f>
        <v>0</v>
      </c>
      <c r="I48" s="17">
        <f>E48+G48</f>
        <v>0</v>
      </c>
      <c r="J48" s="17">
        <f>F48+H48</f>
        <v>0</v>
      </c>
      <c r="K48" s="17">
        <v>0</v>
      </c>
      <c r="L48" s="17">
        <f>D48*K48</f>
        <v>0</v>
      </c>
      <c r="M48" s="7" t="s">
        <v>11</v>
      </c>
      <c r="N48" s="3"/>
      <c r="O48" s="3"/>
    </row>
    <row r="49" spans="1:15" x14ac:dyDescent="0.25">
      <c r="A49" s="7" t="s">
        <v>11</v>
      </c>
      <c r="B49" s="27" t="s">
        <v>125</v>
      </c>
      <c r="C49" s="7" t="s">
        <v>124</v>
      </c>
      <c r="D49" s="17">
        <v>10</v>
      </c>
      <c r="E49" s="17"/>
      <c r="F49" s="17">
        <f>D49*E49</f>
        <v>0</v>
      </c>
      <c r="G49" s="17"/>
      <c r="H49" s="17">
        <f>D49*G49</f>
        <v>0</v>
      </c>
      <c r="I49" s="17">
        <f>E49+G49</f>
        <v>0</v>
      </c>
      <c r="J49" s="17">
        <f>F49+H49</f>
        <v>0</v>
      </c>
      <c r="K49" s="17">
        <v>0</v>
      </c>
      <c r="L49" s="17">
        <f>D49*K49</f>
        <v>0</v>
      </c>
      <c r="M49" s="7" t="s">
        <v>11</v>
      </c>
      <c r="N49" s="3"/>
      <c r="O49" s="3"/>
    </row>
    <row r="50" spans="1:15" ht="26.25" x14ac:dyDescent="0.25">
      <c r="A50" s="15" t="s">
        <v>11</v>
      </c>
      <c r="B50" s="26" t="s">
        <v>126</v>
      </c>
      <c r="C50" s="15" t="s">
        <v>11</v>
      </c>
      <c r="D50" s="16"/>
      <c r="E50" s="16"/>
      <c r="F50" s="16"/>
      <c r="G50" s="16"/>
      <c r="H50" s="16"/>
      <c r="I50" s="16"/>
      <c r="J50" s="16"/>
      <c r="K50" s="16"/>
      <c r="L50" s="16"/>
      <c r="M50" s="15" t="s">
        <v>11</v>
      </c>
      <c r="N50" s="3"/>
      <c r="O50" s="3"/>
    </row>
    <row r="51" spans="1:15" x14ac:dyDescent="0.25">
      <c r="A51" s="7" t="s">
        <v>11</v>
      </c>
      <c r="B51" s="27" t="s">
        <v>127</v>
      </c>
      <c r="C51" s="7" t="s">
        <v>128</v>
      </c>
      <c r="D51" s="17">
        <v>26</v>
      </c>
      <c r="E51" s="17"/>
      <c r="F51" s="17">
        <f>D51*E51</f>
        <v>0</v>
      </c>
      <c r="G51" s="17"/>
      <c r="H51" s="17">
        <f>D51*G51</f>
        <v>0</v>
      </c>
      <c r="I51" s="17">
        <f t="shared" ref="I51:J54" si="3">E51+G51</f>
        <v>0</v>
      </c>
      <c r="J51" s="17">
        <f t="shared" si="3"/>
        <v>0</v>
      </c>
      <c r="K51" s="17">
        <v>0</v>
      </c>
      <c r="L51" s="17">
        <f>D51*K51</f>
        <v>0</v>
      </c>
      <c r="M51" s="7" t="s">
        <v>11</v>
      </c>
      <c r="N51" s="3"/>
      <c r="O51" s="3"/>
    </row>
    <row r="52" spans="1:15" x14ac:dyDescent="0.25">
      <c r="A52" s="7" t="s">
        <v>11</v>
      </c>
      <c r="B52" s="27" t="s">
        <v>129</v>
      </c>
      <c r="C52" s="7" t="s">
        <v>128</v>
      </c>
      <c r="D52" s="17">
        <v>26</v>
      </c>
      <c r="E52" s="17"/>
      <c r="F52" s="17">
        <f>D52*E52</f>
        <v>0</v>
      </c>
      <c r="G52" s="17"/>
      <c r="H52" s="17">
        <f>D52*G52</f>
        <v>0</v>
      </c>
      <c r="I52" s="17">
        <f t="shared" si="3"/>
        <v>0</v>
      </c>
      <c r="J52" s="17">
        <f t="shared" si="3"/>
        <v>0</v>
      </c>
      <c r="K52" s="17">
        <v>0</v>
      </c>
      <c r="L52" s="17">
        <f>D52*K52</f>
        <v>0</v>
      </c>
      <c r="M52" s="7" t="s">
        <v>11</v>
      </c>
      <c r="N52" s="3"/>
      <c r="O52" s="3"/>
    </row>
    <row r="53" spans="1:15" x14ac:dyDescent="0.25">
      <c r="A53" s="7" t="s">
        <v>11</v>
      </c>
      <c r="B53" s="27" t="s">
        <v>130</v>
      </c>
      <c r="C53" s="7" t="s">
        <v>128</v>
      </c>
      <c r="D53" s="17">
        <v>10</v>
      </c>
      <c r="E53" s="17"/>
      <c r="F53" s="17">
        <f>D53*E53</f>
        <v>0</v>
      </c>
      <c r="G53" s="17"/>
      <c r="H53" s="17">
        <f>D53*G53</f>
        <v>0</v>
      </c>
      <c r="I53" s="17">
        <f t="shared" si="3"/>
        <v>0</v>
      </c>
      <c r="J53" s="17">
        <f t="shared" si="3"/>
        <v>0</v>
      </c>
      <c r="K53" s="17">
        <v>0</v>
      </c>
      <c r="L53" s="17">
        <f>D53*K53</f>
        <v>0</v>
      </c>
      <c r="M53" s="7" t="s">
        <v>11</v>
      </c>
      <c r="N53" s="3"/>
      <c r="O53" s="3"/>
    </row>
    <row r="54" spans="1:15" x14ac:dyDescent="0.25">
      <c r="A54" s="7" t="s">
        <v>11</v>
      </c>
      <c r="B54" s="27" t="s">
        <v>131</v>
      </c>
      <c r="C54" s="7" t="s">
        <v>128</v>
      </c>
      <c r="D54" s="17">
        <v>4</v>
      </c>
      <c r="E54" s="17"/>
      <c r="F54" s="17">
        <f>D54*E54</f>
        <v>0</v>
      </c>
      <c r="G54" s="17"/>
      <c r="H54" s="17">
        <f>D54*G54</f>
        <v>0</v>
      </c>
      <c r="I54" s="17">
        <f t="shared" si="3"/>
        <v>0</v>
      </c>
      <c r="J54" s="17">
        <f t="shared" si="3"/>
        <v>0</v>
      </c>
      <c r="K54" s="17">
        <v>0</v>
      </c>
      <c r="L54" s="17">
        <f>D54*K54</f>
        <v>0</v>
      </c>
      <c r="M54" s="7" t="s">
        <v>11</v>
      </c>
      <c r="N54" s="3"/>
      <c r="O54" s="3"/>
    </row>
    <row r="55" spans="1:15" x14ac:dyDescent="0.25">
      <c r="A55" s="15" t="s">
        <v>11</v>
      </c>
      <c r="B55" s="26" t="s">
        <v>132</v>
      </c>
      <c r="C55" s="15" t="s">
        <v>11</v>
      </c>
      <c r="D55" s="16"/>
      <c r="E55" s="16"/>
      <c r="F55" s="16"/>
      <c r="G55" s="16"/>
      <c r="H55" s="16"/>
      <c r="I55" s="16"/>
      <c r="J55" s="16"/>
      <c r="K55" s="16"/>
      <c r="L55" s="16"/>
      <c r="M55" s="15" t="s">
        <v>11</v>
      </c>
      <c r="N55" s="3"/>
      <c r="O55" s="3"/>
    </row>
    <row r="56" spans="1:15" x14ac:dyDescent="0.25">
      <c r="A56" s="7" t="s">
        <v>11</v>
      </c>
      <c r="B56" s="27" t="s">
        <v>133</v>
      </c>
      <c r="C56" s="7" t="s">
        <v>128</v>
      </c>
      <c r="D56" s="17">
        <v>5</v>
      </c>
      <c r="E56" s="17"/>
      <c r="F56" s="17">
        <f>D56*E56</f>
        <v>0</v>
      </c>
      <c r="G56" s="17"/>
      <c r="H56" s="17">
        <f>D56*G56</f>
        <v>0</v>
      </c>
      <c r="I56" s="17">
        <f t="shared" ref="I56:J59" si="4">E56+G56</f>
        <v>0</v>
      </c>
      <c r="J56" s="17">
        <f t="shared" si="4"/>
        <v>0</v>
      </c>
      <c r="K56" s="17">
        <v>0</v>
      </c>
      <c r="L56" s="17">
        <f>D56*K56</f>
        <v>0</v>
      </c>
      <c r="M56" s="7" t="s">
        <v>11</v>
      </c>
      <c r="N56" s="3"/>
      <c r="O56" s="3"/>
    </row>
    <row r="57" spans="1:15" x14ac:dyDescent="0.25">
      <c r="A57" s="7" t="s">
        <v>11</v>
      </c>
      <c r="B57" s="27" t="s">
        <v>134</v>
      </c>
      <c r="C57" s="7" t="s">
        <v>128</v>
      </c>
      <c r="D57" s="17">
        <v>12</v>
      </c>
      <c r="E57" s="17"/>
      <c r="F57" s="17">
        <f>D57*E57</f>
        <v>0</v>
      </c>
      <c r="G57" s="17"/>
      <c r="H57" s="17">
        <f>D57*G57</f>
        <v>0</v>
      </c>
      <c r="I57" s="17">
        <f t="shared" si="4"/>
        <v>0</v>
      </c>
      <c r="J57" s="17">
        <f t="shared" si="4"/>
        <v>0</v>
      </c>
      <c r="K57" s="17">
        <v>0</v>
      </c>
      <c r="L57" s="17">
        <f>D57*K57</f>
        <v>0</v>
      </c>
      <c r="M57" s="7" t="s">
        <v>11</v>
      </c>
      <c r="N57" s="3"/>
      <c r="O57" s="3"/>
    </row>
    <row r="58" spans="1:15" x14ac:dyDescent="0.25">
      <c r="A58" s="7" t="s">
        <v>11</v>
      </c>
      <c r="B58" s="27" t="s">
        <v>135</v>
      </c>
      <c r="C58" s="7" t="s">
        <v>128</v>
      </c>
      <c r="D58" s="17">
        <v>6</v>
      </c>
      <c r="E58" s="17"/>
      <c r="F58" s="17">
        <f>D58*E58</f>
        <v>0</v>
      </c>
      <c r="G58" s="17"/>
      <c r="H58" s="17">
        <f>D58*G58</f>
        <v>0</v>
      </c>
      <c r="I58" s="17">
        <f t="shared" si="4"/>
        <v>0</v>
      </c>
      <c r="J58" s="17">
        <f t="shared" si="4"/>
        <v>0</v>
      </c>
      <c r="K58" s="17">
        <v>0</v>
      </c>
      <c r="L58" s="17">
        <f>D58*K58</f>
        <v>0</v>
      </c>
      <c r="M58" s="7" t="s">
        <v>11</v>
      </c>
      <c r="N58" s="3"/>
      <c r="O58" s="3"/>
    </row>
    <row r="59" spans="1:15" x14ac:dyDescent="0.25">
      <c r="A59" s="7" t="s">
        <v>11</v>
      </c>
      <c r="B59" s="27" t="s">
        <v>136</v>
      </c>
      <c r="C59" s="7" t="s">
        <v>128</v>
      </c>
      <c r="D59" s="17">
        <v>4</v>
      </c>
      <c r="E59" s="17"/>
      <c r="F59" s="17">
        <f>D59*E59</f>
        <v>0</v>
      </c>
      <c r="G59" s="17"/>
      <c r="H59" s="17">
        <f>D59*G59</f>
        <v>0</v>
      </c>
      <c r="I59" s="17">
        <f t="shared" si="4"/>
        <v>0</v>
      </c>
      <c r="J59" s="17">
        <f t="shared" si="4"/>
        <v>0</v>
      </c>
      <c r="K59" s="17">
        <v>0</v>
      </c>
      <c r="L59" s="17">
        <f>D59*K59</f>
        <v>0</v>
      </c>
      <c r="M59" s="7" t="s">
        <v>11</v>
      </c>
      <c r="N59" s="3"/>
      <c r="O59" s="3"/>
    </row>
    <row r="60" spans="1:15" x14ac:dyDescent="0.25">
      <c r="A60" s="15" t="s">
        <v>11</v>
      </c>
      <c r="B60" s="26" t="s">
        <v>137</v>
      </c>
      <c r="C60" s="15" t="s">
        <v>11</v>
      </c>
      <c r="D60" s="16"/>
      <c r="E60" s="16"/>
      <c r="F60" s="16"/>
      <c r="G60" s="16"/>
      <c r="H60" s="16"/>
      <c r="I60" s="16"/>
      <c r="J60" s="16"/>
      <c r="K60" s="16"/>
      <c r="L60" s="16"/>
      <c r="M60" s="15" t="s">
        <v>11</v>
      </c>
      <c r="N60" s="3"/>
      <c r="O60" s="3"/>
    </row>
    <row r="61" spans="1:15" x14ac:dyDescent="0.25">
      <c r="A61" s="15" t="s">
        <v>11</v>
      </c>
      <c r="B61" s="26" t="s">
        <v>138</v>
      </c>
      <c r="C61" s="15" t="s">
        <v>11</v>
      </c>
      <c r="D61" s="16"/>
      <c r="E61" s="16"/>
      <c r="F61" s="16"/>
      <c r="G61" s="16"/>
      <c r="H61" s="16"/>
      <c r="I61" s="16"/>
      <c r="J61" s="16"/>
      <c r="K61" s="16"/>
      <c r="L61" s="16"/>
      <c r="M61" s="15" t="s">
        <v>11</v>
      </c>
      <c r="N61" s="3"/>
      <c r="O61" s="3"/>
    </row>
    <row r="62" spans="1:15" x14ac:dyDescent="0.25">
      <c r="A62" s="15" t="s">
        <v>11</v>
      </c>
      <c r="B62" s="26" t="s">
        <v>139</v>
      </c>
      <c r="C62" s="15" t="s">
        <v>11</v>
      </c>
      <c r="D62" s="16"/>
      <c r="E62" s="16"/>
      <c r="F62" s="16"/>
      <c r="G62" s="16"/>
      <c r="H62" s="16"/>
      <c r="I62" s="16"/>
      <c r="J62" s="16"/>
      <c r="K62" s="16"/>
      <c r="L62" s="16"/>
      <c r="M62" s="15" t="s">
        <v>11</v>
      </c>
      <c r="N62" s="3"/>
      <c r="O62" s="3"/>
    </row>
    <row r="63" spans="1:15" x14ac:dyDescent="0.25">
      <c r="A63" s="15" t="s">
        <v>11</v>
      </c>
      <c r="B63" s="26" t="s">
        <v>140</v>
      </c>
      <c r="C63" s="15" t="s">
        <v>11</v>
      </c>
      <c r="D63" s="16"/>
      <c r="E63" s="16"/>
      <c r="F63" s="16"/>
      <c r="G63" s="16"/>
      <c r="H63" s="16"/>
      <c r="I63" s="16"/>
      <c r="J63" s="16"/>
      <c r="K63" s="16"/>
      <c r="L63" s="16"/>
      <c r="M63" s="15" t="s">
        <v>11</v>
      </c>
      <c r="N63" s="3"/>
      <c r="O63" s="3"/>
    </row>
    <row r="64" spans="1:15" x14ac:dyDescent="0.25">
      <c r="A64" s="7" t="s">
        <v>11</v>
      </c>
      <c r="B64" s="27" t="s">
        <v>141</v>
      </c>
      <c r="C64" s="7" t="s">
        <v>142</v>
      </c>
      <c r="D64" s="17">
        <v>30</v>
      </c>
      <c r="E64" s="17"/>
      <c r="F64" s="17">
        <f>D64*E64</f>
        <v>0</v>
      </c>
      <c r="G64" s="17"/>
      <c r="H64" s="17">
        <f>D64*G64</f>
        <v>0</v>
      </c>
      <c r="I64" s="17">
        <f>E64+G64</f>
        <v>0</v>
      </c>
      <c r="J64" s="17">
        <f>F64+H64</f>
        <v>0</v>
      </c>
      <c r="K64" s="17">
        <v>0</v>
      </c>
      <c r="L64" s="17">
        <f>D64*K64</f>
        <v>0</v>
      </c>
      <c r="M64" s="7" t="s">
        <v>11</v>
      </c>
      <c r="N64" s="3"/>
      <c r="O64" s="3"/>
    </row>
    <row r="65" spans="1:15" x14ac:dyDescent="0.25">
      <c r="A65" s="15" t="s">
        <v>11</v>
      </c>
      <c r="B65" s="26" t="s">
        <v>143</v>
      </c>
      <c r="C65" s="15" t="s">
        <v>11</v>
      </c>
      <c r="D65" s="16"/>
      <c r="E65" s="16"/>
      <c r="F65" s="16"/>
      <c r="G65" s="16"/>
      <c r="H65" s="16"/>
      <c r="I65" s="16"/>
      <c r="J65" s="16"/>
      <c r="K65" s="16"/>
      <c r="L65" s="16"/>
      <c r="M65" s="15" t="s">
        <v>11</v>
      </c>
      <c r="N65" s="3"/>
      <c r="O65" s="3"/>
    </row>
    <row r="66" spans="1:15" x14ac:dyDescent="0.25">
      <c r="A66" s="7" t="s">
        <v>11</v>
      </c>
      <c r="B66" s="27" t="s">
        <v>144</v>
      </c>
      <c r="C66" s="7" t="s">
        <v>142</v>
      </c>
      <c r="D66" s="17">
        <v>20</v>
      </c>
      <c r="E66" s="17"/>
      <c r="F66" s="17">
        <f>D66*E66</f>
        <v>0</v>
      </c>
      <c r="G66" s="17"/>
      <c r="H66" s="17">
        <f>D66*G66</f>
        <v>0</v>
      </c>
      <c r="I66" s="17">
        <f>E66+G66</f>
        <v>0</v>
      </c>
      <c r="J66" s="17">
        <f>F66+H66</f>
        <v>0</v>
      </c>
      <c r="K66" s="17">
        <v>0</v>
      </c>
      <c r="L66" s="17">
        <f>D66*K66</f>
        <v>0</v>
      </c>
      <c r="M66" s="7" t="s">
        <v>11</v>
      </c>
      <c r="N66" s="3"/>
      <c r="O66" s="3"/>
    </row>
    <row r="67" spans="1:15" x14ac:dyDescent="0.25">
      <c r="A67" s="15" t="s">
        <v>11</v>
      </c>
      <c r="B67" s="26" t="s">
        <v>145</v>
      </c>
      <c r="C67" s="15" t="s">
        <v>11</v>
      </c>
      <c r="D67" s="16"/>
      <c r="E67" s="16"/>
      <c r="F67" s="16"/>
      <c r="G67" s="16"/>
      <c r="H67" s="16"/>
      <c r="I67" s="16"/>
      <c r="J67" s="16"/>
      <c r="K67" s="16"/>
      <c r="L67" s="16"/>
      <c r="M67" s="15" t="s">
        <v>11</v>
      </c>
      <c r="N67" s="3"/>
      <c r="O67" s="3"/>
    </row>
    <row r="68" spans="1:15" x14ac:dyDescent="0.25">
      <c r="A68" s="7" t="s">
        <v>11</v>
      </c>
      <c r="B68" s="27" t="s">
        <v>146</v>
      </c>
      <c r="C68" s="7" t="s">
        <v>147</v>
      </c>
      <c r="D68" s="17">
        <v>10</v>
      </c>
      <c r="E68" s="17"/>
      <c r="F68" s="17">
        <f>D68*E68</f>
        <v>0</v>
      </c>
      <c r="G68" s="17"/>
      <c r="H68" s="17">
        <f>D68*G68</f>
        <v>0</v>
      </c>
      <c r="I68" s="17">
        <f>E68+G68</f>
        <v>0</v>
      </c>
      <c r="J68" s="17">
        <f>F68+H68</f>
        <v>0</v>
      </c>
      <c r="K68" s="17">
        <v>0</v>
      </c>
      <c r="L68" s="17">
        <f>D68*K68</f>
        <v>0</v>
      </c>
      <c r="M68" s="7" t="s">
        <v>11</v>
      </c>
      <c r="N68" s="3"/>
      <c r="O68" s="3"/>
    </row>
    <row r="69" spans="1:15" x14ac:dyDescent="0.25">
      <c r="A69" s="13" t="s">
        <v>11</v>
      </c>
      <c r="B69" s="25" t="s">
        <v>148</v>
      </c>
      <c r="C69" s="13" t="s">
        <v>11</v>
      </c>
      <c r="D69" s="14"/>
      <c r="E69" s="14"/>
      <c r="F69" s="14">
        <f>SUM(F3:F68)</f>
        <v>0</v>
      </c>
      <c r="G69" s="14"/>
      <c r="H69" s="14">
        <f>SUM(H3:H68)</f>
        <v>0</v>
      </c>
      <c r="I69" s="14"/>
      <c r="J69" s="14">
        <f>SUM(J3:J68)</f>
        <v>0</v>
      </c>
      <c r="K69" s="14"/>
      <c r="L69" s="14">
        <f>SUM(L3:L68)</f>
        <v>0</v>
      </c>
      <c r="M69" s="13" t="s">
        <v>11</v>
      </c>
      <c r="N69" s="3"/>
      <c r="O69" s="3"/>
    </row>
    <row r="70" spans="1:15" x14ac:dyDescent="0.25">
      <c r="A70" s="7" t="s">
        <v>11</v>
      </c>
      <c r="B70" s="27" t="s">
        <v>11</v>
      </c>
      <c r="C70" s="7" t="s">
        <v>11</v>
      </c>
      <c r="D70" s="17"/>
      <c r="E70" s="17"/>
      <c r="F70" s="17"/>
      <c r="G70" s="17"/>
      <c r="H70" s="17"/>
      <c r="I70" s="17">
        <f>E70+G70</f>
        <v>0</v>
      </c>
      <c r="J70" s="17">
        <f>F70+H70</f>
        <v>0</v>
      </c>
      <c r="K70" s="17"/>
      <c r="L70" s="17"/>
      <c r="M70" s="7" t="s">
        <v>11</v>
      </c>
      <c r="N70" s="3"/>
      <c r="O70" s="3"/>
    </row>
    <row r="71" spans="1:15" x14ac:dyDescent="0.25">
      <c r="A71" s="13" t="s">
        <v>11</v>
      </c>
      <c r="B71" s="25" t="s">
        <v>149</v>
      </c>
      <c r="C71" s="13" t="s">
        <v>11</v>
      </c>
      <c r="D71" s="14"/>
      <c r="E71" s="14"/>
      <c r="F71" s="14"/>
      <c r="G71" s="14"/>
      <c r="H71" s="14"/>
      <c r="I71" s="14"/>
      <c r="J71" s="14"/>
      <c r="K71" s="14"/>
      <c r="L71" s="14"/>
      <c r="M71" s="13" t="s">
        <v>11</v>
      </c>
      <c r="N71" s="3"/>
      <c r="O71" s="3"/>
    </row>
    <row r="72" spans="1:15" x14ac:dyDescent="0.25">
      <c r="A72" s="15" t="s">
        <v>11</v>
      </c>
      <c r="B72" s="26" t="s">
        <v>150</v>
      </c>
      <c r="C72" s="15" t="s">
        <v>11</v>
      </c>
      <c r="D72" s="16"/>
      <c r="E72" s="16"/>
      <c r="F72" s="16"/>
      <c r="G72" s="16"/>
      <c r="H72" s="16"/>
      <c r="I72" s="16"/>
      <c r="J72" s="16"/>
      <c r="K72" s="16"/>
      <c r="L72" s="16"/>
      <c r="M72" s="15" t="s">
        <v>11</v>
      </c>
      <c r="N72" s="3"/>
      <c r="O72" s="3"/>
    </row>
    <row r="73" spans="1:15" ht="24.75" x14ac:dyDescent="0.25">
      <c r="A73" s="7" t="s">
        <v>151</v>
      </c>
      <c r="B73" s="27" t="s">
        <v>152</v>
      </c>
      <c r="C73" s="7" t="s">
        <v>61</v>
      </c>
      <c r="D73" s="17">
        <v>1</v>
      </c>
      <c r="E73" s="17"/>
      <c r="F73" s="17">
        <f>D73*E73</f>
        <v>0</v>
      </c>
      <c r="G73" s="17"/>
      <c r="H73" s="17">
        <f>D73*G73</f>
        <v>0</v>
      </c>
      <c r="I73" s="17">
        <f>E73+G73</f>
        <v>0</v>
      </c>
      <c r="J73" s="17">
        <f>F73+H73</f>
        <v>0</v>
      </c>
      <c r="K73" s="17">
        <v>0</v>
      </c>
      <c r="L73" s="17">
        <f>D73*K73</f>
        <v>0</v>
      </c>
      <c r="M73" s="7" t="s">
        <v>11</v>
      </c>
      <c r="N73" s="3"/>
      <c r="O73" s="3"/>
    </row>
    <row r="74" spans="1:15" ht="26.25" x14ac:dyDescent="0.25">
      <c r="A74" s="15" t="s">
        <v>11</v>
      </c>
      <c r="B74" s="26" t="s">
        <v>153</v>
      </c>
      <c r="C74" s="15" t="s">
        <v>11</v>
      </c>
      <c r="D74" s="16"/>
      <c r="E74" s="16"/>
      <c r="F74" s="16"/>
      <c r="G74" s="16"/>
      <c r="H74" s="16"/>
      <c r="I74" s="16"/>
      <c r="J74" s="16"/>
      <c r="K74" s="16"/>
      <c r="L74" s="16"/>
      <c r="M74" s="15" t="s">
        <v>11</v>
      </c>
      <c r="N74" s="3"/>
      <c r="O74" s="3"/>
    </row>
    <row r="75" spans="1:15" x14ac:dyDescent="0.25">
      <c r="A75" s="7" t="s">
        <v>154</v>
      </c>
      <c r="B75" s="27" t="s">
        <v>155</v>
      </c>
      <c r="C75" s="7" t="s">
        <v>61</v>
      </c>
      <c r="D75" s="17">
        <v>1</v>
      </c>
      <c r="E75" s="17"/>
      <c r="F75" s="17">
        <f>D75*E75</f>
        <v>0</v>
      </c>
      <c r="G75" s="17"/>
      <c r="H75" s="17">
        <f>D75*G75</f>
        <v>0</v>
      </c>
      <c r="I75" s="17">
        <f>E75+G75</f>
        <v>0</v>
      </c>
      <c r="J75" s="17">
        <f>F75+H75</f>
        <v>0</v>
      </c>
      <c r="K75" s="17">
        <v>0</v>
      </c>
      <c r="L75" s="17">
        <f>D75*K75</f>
        <v>0</v>
      </c>
      <c r="M75" s="7" t="s">
        <v>11</v>
      </c>
      <c r="N75" s="3"/>
      <c r="O75" s="3"/>
    </row>
    <row r="76" spans="1:15" ht="51.75" x14ac:dyDescent="0.25">
      <c r="A76" s="15" t="s">
        <v>11</v>
      </c>
      <c r="B76" s="26" t="s">
        <v>113</v>
      </c>
      <c r="C76" s="15" t="s">
        <v>11</v>
      </c>
      <c r="D76" s="16"/>
      <c r="E76" s="16"/>
      <c r="F76" s="16"/>
      <c r="G76" s="16"/>
      <c r="H76" s="16"/>
      <c r="I76" s="16"/>
      <c r="J76" s="16"/>
      <c r="K76" s="16"/>
      <c r="L76" s="16"/>
      <c r="M76" s="15" t="s">
        <v>11</v>
      </c>
      <c r="N76" s="3"/>
      <c r="O76" s="3"/>
    </row>
    <row r="77" spans="1:15" x14ac:dyDescent="0.25">
      <c r="A77" s="7" t="s">
        <v>156</v>
      </c>
      <c r="B77" s="27" t="s">
        <v>157</v>
      </c>
      <c r="C77" s="7" t="s">
        <v>61</v>
      </c>
      <c r="D77" s="17">
        <v>1</v>
      </c>
      <c r="E77" s="17"/>
      <c r="F77" s="17">
        <f>D77*E77</f>
        <v>0</v>
      </c>
      <c r="G77" s="17"/>
      <c r="H77" s="17">
        <f>D77*G77</f>
        <v>0</v>
      </c>
      <c r="I77" s="17">
        <f>E77+G77</f>
        <v>0</v>
      </c>
      <c r="J77" s="17">
        <f>F77+H77</f>
        <v>0</v>
      </c>
      <c r="K77" s="17">
        <v>0</v>
      </c>
      <c r="L77" s="17">
        <f>D77*K77</f>
        <v>0</v>
      </c>
      <c r="M77" s="7" t="s">
        <v>11</v>
      </c>
      <c r="N77" s="3"/>
      <c r="O77" s="3"/>
    </row>
    <row r="78" spans="1:15" ht="26.25" x14ac:dyDescent="0.25">
      <c r="A78" s="15" t="s">
        <v>11</v>
      </c>
      <c r="B78" s="26" t="s">
        <v>92</v>
      </c>
      <c r="C78" s="15" t="s">
        <v>11</v>
      </c>
      <c r="D78" s="16"/>
      <c r="E78" s="16"/>
      <c r="F78" s="16"/>
      <c r="G78" s="16"/>
      <c r="H78" s="16"/>
      <c r="I78" s="16"/>
      <c r="J78" s="16"/>
      <c r="K78" s="16"/>
      <c r="L78" s="16"/>
      <c r="M78" s="15" t="s">
        <v>11</v>
      </c>
      <c r="N78" s="3"/>
      <c r="O78" s="3"/>
    </row>
    <row r="79" spans="1:15" x14ac:dyDescent="0.25">
      <c r="A79" s="7" t="s">
        <v>158</v>
      </c>
      <c r="B79" s="27" t="s">
        <v>94</v>
      </c>
      <c r="C79" s="7" t="s">
        <v>61</v>
      </c>
      <c r="D79" s="17">
        <v>3</v>
      </c>
      <c r="E79" s="17"/>
      <c r="F79" s="17">
        <f>D79*E79</f>
        <v>0</v>
      </c>
      <c r="G79" s="17"/>
      <c r="H79" s="17">
        <f>D79*G79</f>
        <v>0</v>
      </c>
      <c r="I79" s="17">
        <f>E79+G79</f>
        <v>0</v>
      </c>
      <c r="J79" s="17">
        <f>F79+H79</f>
        <v>0</v>
      </c>
      <c r="K79" s="17">
        <v>0</v>
      </c>
      <c r="L79" s="17">
        <f>D79*K79</f>
        <v>0</v>
      </c>
      <c r="M79" s="7" t="s">
        <v>11</v>
      </c>
      <c r="N79" s="3"/>
      <c r="O79" s="3"/>
    </row>
    <row r="80" spans="1:15" x14ac:dyDescent="0.25">
      <c r="A80" s="7" t="s">
        <v>159</v>
      </c>
      <c r="B80" s="27" t="s">
        <v>96</v>
      </c>
      <c r="C80" s="7" t="s">
        <v>61</v>
      </c>
      <c r="D80" s="17">
        <v>2</v>
      </c>
      <c r="E80" s="17"/>
      <c r="F80" s="17">
        <f>D80*E80</f>
        <v>0</v>
      </c>
      <c r="G80" s="17"/>
      <c r="H80" s="17">
        <f>D80*G80</f>
        <v>0</v>
      </c>
      <c r="I80" s="17">
        <f>E80+G80</f>
        <v>0</v>
      </c>
      <c r="J80" s="17">
        <f>F80+H80</f>
        <v>0</v>
      </c>
      <c r="K80" s="17">
        <v>0</v>
      </c>
      <c r="L80" s="17">
        <f>D80*K80</f>
        <v>0</v>
      </c>
      <c r="M80" s="7" t="s">
        <v>11</v>
      </c>
      <c r="N80" s="3"/>
      <c r="O80" s="3"/>
    </row>
    <row r="81" spans="1:15" ht="39" x14ac:dyDescent="0.25">
      <c r="A81" s="15" t="s">
        <v>11</v>
      </c>
      <c r="B81" s="26" t="s">
        <v>108</v>
      </c>
      <c r="C81" s="15" t="s">
        <v>11</v>
      </c>
      <c r="D81" s="16"/>
      <c r="E81" s="16"/>
      <c r="F81" s="16"/>
      <c r="G81" s="16"/>
      <c r="H81" s="16"/>
      <c r="I81" s="16"/>
      <c r="J81" s="16"/>
      <c r="K81" s="16"/>
      <c r="L81" s="16"/>
      <c r="M81" s="15" t="s">
        <v>11</v>
      </c>
      <c r="N81" s="3"/>
      <c r="O81" s="3"/>
    </row>
    <row r="82" spans="1:15" x14ac:dyDescent="0.25">
      <c r="A82" s="7" t="s">
        <v>160</v>
      </c>
      <c r="B82" s="27" t="s">
        <v>110</v>
      </c>
      <c r="C82" s="7" t="s">
        <v>61</v>
      </c>
      <c r="D82" s="17">
        <v>2</v>
      </c>
      <c r="E82" s="17"/>
      <c r="F82" s="17">
        <f>D82*E82</f>
        <v>0</v>
      </c>
      <c r="G82" s="17"/>
      <c r="H82" s="17">
        <f>D82*G82</f>
        <v>0</v>
      </c>
      <c r="I82" s="17">
        <f>E82+G82</f>
        <v>0</v>
      </c>
      <c r="J82" s="17">
        <f>F82+H82</f>
        <v>0</v>
      </c>
      <c r="K82" s="17">
        <v>0</v>
      </c>
      <c r="L82" s="17">
        <f>D82*K82</f>
        <v>0</v>
      </c>
      <c r="M82" s="7" t="s">
        <v>11</v>
      </c>
      <c r="N82" s="3"/>
      <c r="O82" s="3"/>
    </row>
    <row r="83" spans="1:15" x14ac:dyDescent="0.25">
      <c r="A83" s="7" t="s">
        <v>161</v>
      </c>
      <c r="B83" s="27" t="s">
        <v>162</v>
      </c>
      <c r="C83" s="7" t="s">
        <v>61</v>
      </c>
      <c r="D83" s="17">
        <v>2</v>
      </c>
      <c r="E83" s="17"/>
      <c r="F83" s="17">
        <f>D83*E83</f>
        <v>0</v>
      </c>
      <c r="G83" s="17"/>
      <c r="H83" s="17">
        <f>D83*G83</f>
        <v>0</v>
      </c>
      <c r="I83" s="17">
        <f>E83+G83</f>
        <v>0</v>
      </c>
      <c r="J83" s="17">
        <f>F83+H83</f>
        <v>0</v>
      </c>
      <c r="K83" s="17">
        <v>0</v>
      </c>
      <c r="L83" s="17">
        <f>D83*K83</f>
        <v>0</v>
      </c>
      <c r="M83" s="7" t="s">
        <v>11</v>
      </c>
      <c r="N83" s="3"/>
      <c r="O83" s="3"/>
    </row>
    <row r="84" spans="1:15" ht="26.25" x14ac:dyDescent="0.25">
      <c r="A84" s="15" t="s">
        <v>11</v>
      </c>
      <c r="B84" s="26" t="s">
        <v>122</v>
      </c>
      <c r="C84" s="15" t="s">
        <v>11</v>
      </c>
      <c r="D84" s="16"/>
      <c r="E84" s="16"/>
      <c r="F84" s="16"/>
      <c r="G84" s="16"/>
      <c r="H84" s="16"/>
      <c r="I84" s="16"/>
      <c r="J84" s="16"/>
      <c r="K84" s="16"/>
      <c r="L84" s="16"/>
      <c r="M84" s="15" t="s">
        <v>11</v>
      </c>
      <c r="N84" s="3"/>
      <c r="O84" s="3"/>
    </row>
    <row r="85" spans="1:15" x14ac:dyDescent="0.25">
      <c r="A85" s="7" t="s">
        <v>11</v>
      </c>
      <c r="B85" s="27" t="s">
        <v>123</v>
      </c>
      <c r="C85" s="7" t="s">
        <v>124</v>
      </c>
      <c r="D85" s="17">
        <v>2</v>
      </c>
      <c r="E85" s="17"/>
      <c r="F85" s="17">
        <f>D85*E85</f>
        <v>0</v>
      </c>
      <c r="G85" s="17"/>
      <c r="H85" s="17">
        <f>D85*G85</f>
        <v>0</v>
      </c>
      <c r="I85" s="17">
        <f>E85+G85</f>
        <v>0</v>
      </c>
      <c r="J85" s="17">
        <f>F85+H85</f>
        <v>0</v>
      </c>
      <c r="K85" s="17">
        <v>0</v>
      </c>
      <c r="L85" s="17">
        <f>D85*K85</f>
        <v>0</v>
      </c>
      <c r="M85" s="7" t="s">
        <v>11</v>
      </c>
      <c r="N85" s="3"/>
      <c r="O85" s="3"/>
    </row>
    <row r="86" spans="1:15" x14ac:dyDescent="0.25">
      <c r="A86" s="7" t="s">
        <v>11</v>
      </c>
      <c r="B86" s="27" t="s">
        <v>163</v>
      </c>
      <c r="C86" s="7" t="s">
        <v>124</v>
      </c>
      <c r="D86" s="17">
        <v>4</v>
      </c>
      <c r="E86" s="17"/>
      <c r="F86" s="17">
        <f>D86*E86</f>
        <v>0</v>
      </c>
      <c r="G86" s="17"/>
      <c r="H86" s="17">
        <f>D86*G86</f>
        <v>0</v>
      </c>
      <c r="I86" s="17">
        <f>E86+G86</f>
        <v>0</v>
      </c>
      <c r="J86" s="17">
        <f>F86+H86</f>
        <v>0</v>
      </c>
      <c r="K86" s="17">
        <v>0</v>
      </c>
      <c r="L86" s="17">
        <f>D86*K86</f>
        <v>0</v>
      </c>
      <c r="M86" s="7" t="s">
        <v>11</v>
      </c>
      <c r="N86" s="3"/>
      <c r="O86" s="3"/>
    </row>
    <row r="87" spans="1:15" x14ac:dyDescent="0.25">
      <c r="A87" s="15" t="s">
        <v>11</v>
      </c>
      <c r="B87" s="26" t="s">
        <v>132</v>
      </c>
      <c r="C87" s="15" t="s">
        <v>11</v>
      </c>
      <c r="D87" s="16"/>
      <c r="E87" s="16"/>
      <c r="F87" s="16"/>
      <c r="G87" s="16"/>
      <c r="H87" s="16"/>
      <c r="I87" s="16"/>
      <c r="J87" s="16"/>
      <c r="K87" s="16"/>
      <c r="L87" s="16"/>
      <c r="M87" s="15" t="s">
        <v>11</v>
      </c>
      <c r="N87" s="3"/>
      <c r="O87" s="3"/>
    </row>
    <row r="88" spans="1:15" x14ac:dyDescent="0.25">
      <c r="A88" s="7" t="s">
        <v>11</v>
      </c>
      <c r="B88" s="27" t="s">
        <v>164</v>
      </c>
      <c r="C88" s="7" t="s">
        <v>128</v>
      </c>
      <c r="D88" s="17">
        <v>2</v>
      </c>
      <c r="E88" s="17"/>
      <c r="F88" s="17">
        <f>D88*E88</f>
        <v>0</v>
      </c>
      <c r="G88" s="17"/>
      <c r="H88" s="17">
        <f>D88*G88</f>
        <v>0</v>
      </c>
      <c r="I88" s="17">
        <f>E88+G88</f>
        <v>0</v>
      </c>
      <c r="J88" s="17">
        <f>F88+H88</f>
        <v>0</v>
      </c>
      <c r="K88" s="17">
        <v>0</v>
      </c>
      <c r="L88" s="17">
        <f>D88*K88</f>
        <v>0</v>
      </c>
      <c r="M88" s="7" t="s">
        <v>11</v>
      </c>
      <c r="N88" s="3"/>
      <c r="O88" s="3"/>
    </row>
    <row r="89" spans="1:15" x14ac:dyDescent="0.25">
      <c r="A89" s="7" t="s">
        <v>11</v>
      </c>
      <c r="B89" s="27" t="s">
        <v>134</v>
      </c>
      <c r="C89" s="7" t="s">
        <v>128</v>
      </c>
      <c r="D89" s="17">
        <v>12</v>
      </c>
      <c r="E89" s="17"/>
      <c r="F89" s="17">
        <f>D89*E89</f>
        <v>0</v>
      </c>
      <c r="G89" s="17"/>
      <c r="H89" s="17">
        <f>D89*G89</f>
        <v>0</v>
      </c>
      <c r="I89" s="17">
        <f>E89+G89</f>
        <v>0</v>
      </c>
      <c r="J89" s="17">
        <f>F89+H89</f>
        <v>0</v>
      </c>
      <c r="K89" s="17">
        <v>0</v>
      </c>
      <c r="L89" s="17">
        <f>D89*K89</f>
        <v>0</v>
      </c>
      <c r="M89" s="7" t="s">
        <v>11</v>
      </c>
      <c r="N89" s="3"/>
      <c r="O89" s="3"/>
    </row>
    <row r="90" spans="1:15" x14ac:dyDescent="0.25">
      <c r="A90" s="15" t="s">
        <v>11</v>
      </c>
      <c r="B90" s="26" t="s">
        <v>137</v>
      </c>
      <c r="C90" s="15" t="s">
        <v>11</v>
      </c>
      <c r="D90" s="16"/>
      <c r="E90" s="16"/>
      <c r="F90" s="16"/>
      <c r="G90" s="16"/>
      <c r="H90" s="16"/>
      <c r="I90" s="16"/>
      <c r="J90" s="16"/>
      <c r="K90" s="16"/>
      <c r="L90" s="16"/>
      <c r="M90" s="15" t="s">
        <v>11</v>
      </c>
      <c r="N90" s="3"/>
      <c r="O90" s="3"/>
    </row>
    <row r="91" spans="1:15" x14ac:dyDescent="0.25">
      <c r="A91" s="15" t="s">
        <v>11</v>
      </c>
      <c r="B91" s="26" t="s">
        <v>138</v>
      </c>
      <c r="C91" s="15" t="s">
        <v>11</v>
      </c>
      <c r="D91" s="16"/>
      <c r="E91" s="16"/>
      <c r="F91" s="16"/>
      <c r="G91" s="16"/>
      <c r="H91" s="16"/>
      <c r="I91" s="16"/>
      <c r="J91" s="16"/>
      <c r="K91" s="16"/>
      <c r="L91" s="16"/>
      <c r="M91" s="15" t="s">
        <v>11</v>
      </c>
      <c r="N91" s="3"/>
      <c r="O91" s="3"/>
    </row>
    <row r="92" spans="1:15" x14ac:dyDescent="0.25">
      <c r="A92" s="15" t="s">
        <v>11</v>
      </c>
      <c r="B92" s="26" t="s">
        <v>139</v>
      </c>
      <c r="C92" s="15" t="s">
        <v>11</v>
      </c>
      <c r="D92" s="16"/>
      <c r="E92" s="16"/>
      <c r="F92" s="16"/>
      <c r="G92" s="16"/>
      <c r="H92" s="16"/>
      <c r="I92" s="16"/>
      <c r="J92" s="16"/>
      <c r="K92" s="16"/>
      <c r="L92" s="16"/>
      <c r="M92" s="15" t="s">
        <v>11</v>
      </c>
      <c r="N92" s="3"/>
      <c r="O92" s="3"/>
    </row>
    <row r="93" spans="1:15" x14ac:dyDescent="0.25">
      <c r="A93" s="15" t="s">
        <v>11</v>
      </c>
      <c r="B93" s="26" t="s">
        <v>140</v>
      </c>
      <c r="C93" s="15" t="s">
        <v>11</v>
      </c>
      <c r="D93" s="16"/>
      <c r="E93" s="16"/>
      <c r="F93" s="16"/>
      <c r="G93" s="16"/>
      <c r="H93" s="16"/>
      <c r="I93" s="16"/>
      <c r="J93" s="16"/>
      <c r="K93" s="16"/>
      <c r="L93" s="16"/>
      <c r="M93" s="15" t="s">
        <v>11</v>
      </c>
      <c r="N93" s="3"/>
      <c r="O93" s="3"/>
    </row>
    <row r="94" spans="1:15" x14ac:dyDescent="0.25">
      <c r="A94" s="7" t="s">
        <v>11</v>
      </c>
      <c r="B94" s="27" t="s">
        <v>141</v>
      </c>
      <c r="C94" s="7" t="s">
        <v>142</v>
      </c>
      <c r="D94" s="17">
        <v>10</v>
      </c>
      <c r="E94" s="17"/>
      <c r="F94" s="17">
        <f>D94*E94</f>
        <v>0</v>
      </c>
      <c r="G94" s="17"/>
      <c r="H94" s="17">
        <f>D94*G94</f>
        <v>0</v>
      </c>
      <c r="I94" s="17">
        <f>E94+G94</f>
        <v>0</v>
      </c>
      <c r="J94" s="17">
        <f>F94+H94</f>
        <v>0</v>
      </c>
      <c r="K94" s="17">
        <v>0</v>
      </c>
      <c r="L94" s="17">
        <f>D94*K94</f>
        <v>0</v>
      </c>
      <c r="M94" s="7" t="s">
        <v>11</v>
      </c>
      <c r="N94" s="3"/>
      <c r="O94" s="3"/>
    </row>
    <row r="95" spans="1:15" x14ac:dyDescent="0.25">
      <c r="A95" s="15" t="s">
        <v>11</v>
      </c>
      <c r="B95" s="26" t="s">
        <v>143</v>
      </c>
      <c r="C95" s="15" t="s">
        <v>11</v>
      </c>
      <c r="D95" s="16"/>
      <c r="E95" s="16"/>
      <c r="F95" s="16"/>
      <c r="G95" s="16"/>
      <c r="H95" s="16"/>
      <c r="I95" s="16"/>
      <c r="J95" s="16"/>
      <c r="K95" s="16"/>
      <c r="L95" s="16"/>
      <c r="M95" s="15" t="s">
        <v>11</v>
      </c>
      <c r="N95" s="3"/>
      <c r="O95" s="3"/>
    </row>
    <row r="96" spans="1:15" x14ac:dyDescent="0.25">
      <c r="A96" s="7" t="s">
        <v>11</v>
      </c>
      <c r="B96" s="27" t="s">
        <v>144</v>
      </c>
      <c r="C96" s="7" t="s">
        <v>142</v>
      </c>
      <c r="D96" s="17">
        <v>10</v>
      </c>
      <c r="E96" s="17"/>
      <c r="F96" s="17">
        <f>D96*E96</f>
        <v>0</v>
      </c>
      <c r="G96" s="17"/>
      <c r="H96" s="17">
        <f>D96*G96</f>
        <v>0</v>
      </c>
      <c r="I96" s="17">
        <f>E96+G96</f>
        <v>0</v>
      </c>
      <c r="J96" s="17">
        <f>F96+H96</f>
        <v>0</v>
      </c>
      <c r="K96" s="17">
        <v>0</v>
      </c>
      <c r="L96" s="17">
        <f>D96*K96</f>
        <v>0</v>
      </c>
      <c r="M96" s="7" t="s">
        <v>11</v>
      </c>
      <c r="N96" s="3"/>
      <c r="O96" s="3"/>
    </row>
    <row r="97" spans="1:15" x14ac:dyDescent="0.25">
      <c r="A97" s="13" t="s">
        <v>11</v>
      </c>
      <c r="B97" s="25" t="s">
        <v>165</v>
      </c>
      <c r="C97" s="13" t="s">
        <v>11</v>
      </c>
      <c r="D97" s="14"/>
      <c r="E97" s="14"/>
      <c r="F97" s="14">
        <f>SUM(F72:F96)</f>
        <v>0</v>
      </c>
      <c r="G97" s="14"/>
      <c r="H97" s="14">
        <f>SUM(H72:H96)</f>
        <v>0</v>
      </c>
      <c r="I97" s="14"/>
      <c r="J97" s="14">
        <f>SUM(J72:J96)</f>
        <v>0</v>
      </c>
      <c r="K97" s="14"/>
      <c r="L97" s="14">
        <f>SUM(L72:L96)</f>
        <v>0</v>
      </c>
      <c r="M97" s="13" t="s">
        <v>11</v>
      </c>
      <c r="N97" s="3"/>
      <c r="O97" s="3"/>
    </row>
    <row r="98" spans="1:15" x14ac:dyDescent="0.25">
      <c r="A98" s="7" t="s">
        <v>11</v>
      </c>
      <c r="B98" s="27" t="s">
        <v>11</v>
      </c>
      <c r="C98" s="7" t="s">
        <v>11</v>
      </c>
      <c r="D98" s="17"/>
      <c r="E98" s="17"/>
      <c r="F98" s="17"/>
      <c r="G98" s="17"/>
      <c r="H98" s="17"/>
      <c r="I98" s="17">
        <f>E98+G98</f>
        <v>0</v>
      </c>
      <c r="J98" s="17">
        <f>F98+H98</f>
        <v>0</v>
      </c>
      <c r="K98" s="17"/>
      <c r="L98" s="17"/>
      <c r="M98" s="7" t="s">
        <v>11</v>
      </c>
      <c r="N98" s="3"/>
      <c r="O98" s="3"/>
    </row>
    <row r="99" spans="1:15" x14ac:dyDescent="0.25">
      <c r="A99" s="13" t="s">
        <v>11</v>
      </c>
      <c r="B99" s="25" t="s">
        <v>166</v>
      </c>
      <c r="C99" s="13" t="s">
        <v>11</v>
      </c>
      <c r="D99" s="14"/>
      <c r="E99" s="14"/>
      <c r="F99" s="14"/>
      <c r="G99" s="14"/>
      <c r="H99" s="14"/>
      <c r="I99" s="14"/>
      <c r="J99" s="14"/>
      <c r="K99" s="14"/>
      <c r="L99" s="14"/>
      <c r="M99" s="13" t="s">
        <v>11</v>
      </c>
      <c r="N99" s="3"/>
      <c r="O99" s="3"/>
    </row>
    <row r="100" spans="1:15" x14ac:dyDescent="0.25">
      <c r="A100" s="15" t="s">
        <v>11</v>
      </c>
      <c r="B100" s="26" t="s">
        <v>167</v>
      </c>
      <c r="C100" s="15" t="s">
        <v>11</v>
      </c>
      <c r="D100" s="16"/>
      <c r="E100" s="16"/>
      <c r="F100" s="16"/>
      <c r="G100" s="16"/>
      <c r="H100" s="16"/>
      <c r="I100" s="16"/>
      <c r="J100" s="16"/>
      <c r="K100" s="16"/>
      <c r="L100" s="16"/>
      <c r="M100" s="15" t="s">
        <v>11</v>
      </c>
      <c r="N100" s="3"/>
      <c r="O100" s="3"/>
    </row>
    <row r="101" spans="1:15" ht="24.75" x14ac:dyDescent="0.25">
      <c r="A101" s="7" t="s">
        <v>168</v>
      </c>
      <c r="B101" s="27" t="s">
        <v>169</v>
      </c>
      <c r="C101" s="7" t="s">
        <v>61</v>
      </c>
      <c r="D101" s="17">
        <v>1</v>
      </c>
      <c r="E101" s="17"/>
      <c r="F101" s="17">
        <f>D101*E101</f>
        <v>0</v>
      </c>
      <c r="G101" s="17"/>
      <c r="H101" s="17">
        <f>D101*G101</f>
        <v>0</v>
      </c>
      <c r="I101" s="17">
        <f>E101+G101</f>
        <v>0</v>
      </c>
      <c r="J101" s="17">
        <f>F101+H101</f>
        <v>0</v>
      </c>
      <c r="K101" s="17">
        <v>0</v>
      </c>
      <c r="L101" s="17">
        <f>D101*K101</f>
        <v>0</v>
      </c>
      <c r="M101" s="7" t="s">
        <v>11</v>
      </c>
      <c r="N101" s="3"/>
      <c r="O101" s="3"/>
    </row>
    <row r="102" spans="1:15" ht="24.75" x14ac:dyDescent="0.25">
      <c r="A102" s="7" t="s">
        <v>170</v>
      </c>
      <c r="B102" s="27" t="s">
        <v>171</v>
      </c>
      <c r="C102" s="7" t="s">
        <v>61</v>
      </c>
      <c r="D102" s="17">
        <v>1</v>
      </c>
      <c r="E102" s="17"/>
      <c r="F102" s="17">
        <f>D102*E102</f>
        <v>0</v>
      </c>
      <c r="G102" s="17"/>
      <c r="H102" s="17">
        <f>D102*G102</f>
        <v>0</v>
      </c>
      <c r="I102" s="17">
        <f>E102+G102</f>
        <v>0</v>
      </c>
      <c r="J102" s="17">
        <f>F102+H102</f>
        <v>0</v>
      </c>
      <c r="K102" s="17">
        <v>0</v>
      </c>
      <c r="L102" s="17">
        <f>D102*K102</f>
        <v>0</v>
      </c>
      <c r="M102" s="7" t="s">
        <v>11</v>
      </c>
      <c r="N102" s="3"/>
      <c r="O102" s="3"/>
    </row>
    <row r="103" spans="1:15" ht="26.25" x14ac:dyDescent="0.25">
      <c r="A103" s="15" t="s">
        <v>11</v>
      </c>
      <c r="B103" s="26" t="s">
        <v>153</v>
      </c>
      <c r="C103" s="15" t="s">
        <v>11</v>
      </c>
      <c r="D103" s="16"/>
      <c r="E103" s="16"/>
      <c r="F103" s="16"/>
      <c r="G103" s="16"/>
      <c r="H103" s="16"/>
      <c r="I103" s="16"/>
      <c r="J103" s="16"/>
      <c r="K103" s="16"/>
      <c r="L103" s="16"/>
      <c r="M103" s="15" t="s">
        <v>11</v>
      </c>
      <c r="N103" s="3"/>
      <c r="O103" s="3"/>
    </row>
    <row r="104" spans="1:15" x14ac:dyDescent="0.25">
      <c r="A104" s="7" t="s">
        <v>172</v>
      </c>
      <c r="B104" s="27" t="s">
        <v>173</v>
      </c>
      <c r="C104" s="7" t="s">
        <v>61</v>
      </c>
      <c r="D104" s="17">
        <v>2</v>
      </c>
      <c r="E104" s="17"/>
      <c r="F104" s="17">
        <f>D104*E104</f>
        <v>0</v>
      </c>
      <c r="G104" s="17"/>
      <c r="H104" s="17">
        <f>D104*G104</f>
        <v>0</v>
      </c>
      <c r="I104" s="17">
        <f>E104+G104</f>
        <v>0</v>
      </c>
      <c r="J104" s="17">
        <f>F104+H104</f>
        <v>0</v>
      </c>
      <c r="K104" s="17">
        <v>0</v>
      </c>
      <c r="L104" s="17">
        <f>D104*K104</f>
        <v>0</v>
      </c>
      <c r="M104" s="7" t="s">
        <v>11</v>
      </c>
      <c r="N104" s="3"/>
      <c r="O104" s="3"/>
    </row>
    <row r="105" spans="1:15" x14ac:dyDescent="0.25">
      <c r="A105" s="7" t="s">
        <v>174</v>
      </c>
      <c r="B105" s="27" t="s">
        <v>175</v>
      </c>
      <c r="C105" s="7" t="s">
        <v>61</v>
      </c>
      <c r="D105" s="17">
        <v>1</v>
      </c>
      <c r="E105" s="17"/>
      <c r="F105" s="17">
        <f>D105*E105</f>
        <v>0</v>
      </c>
      <c r="G105" s="17"/>
      <c r="H105" s="17">
        <f>D105*G105</f>
        <v>0</v>
      </c>
      <c r="I105" s="17">
        <f>E105+G105</f>
        <v>0</v>
      </c>
      <c r="J105" s="17">
        <f>F105+H105</f>
        <v>0</v>
      </c>
      <c r="K105" s="17">
        <v>0</v>
      </c>
      <c r="L105" s="17">
        <f>D105*K105</f>
        <v>0</v>
      </c>
      <c r="M105" s="7" t="s">
        <v>11</v>
      </c>
      <c r="N105" s="3"/>
      <c r="O105" s="3"/>
    </row>
    <row r="106" spans="1:15" x14ac:dyDescent="0.25">
      <c r="A106" s="15" t="s">
        <v>11</v>
      </c>
      <c r="B106" s="26" t="s">
        <v>132</v>
      </c>
      <c r="C106" s="15" t="s">
        <v>11</v>
      </c>
      <c r="D106" s="16"/>
      <c r="E106" s="16"/>
      <c r="F106" s="16"/>
      <c r="G106" s="16"/>
      <c r="H106" s="16"/>
      <c r="I106" s="16"/>
      <c r="J106" s="16"/>
      <c r="K106" s="16"/>
      <c r="L106" s="16"/>
      <c r="M106" s="15" t="s">
        <v>11</v>
      </c>
      <c r="N106" s="3"/>
      <c r="O106" s="3"/>
    </row>
    <row r="107" spans="1:15" x14ac:dyDescent="0.25">
      <c r="A107" s="7" t="s">
        <v>11</v>
      </c>
      <c r="B107" s="27" t="s">
        <v>176</v>
      </c>
      <c r="C107" s="7" t="s">
        <v>128</v>
      </c>
      <c r="D107" s="17">
        <v>2</v>
      </c>
      <c r="E107" s="17"/>
      <c r="F107" s="17">
        <f>D107*E107</f>
        <v>0</v>
      </c>
      <c r="G107" s="17"/>
      <c r="H107" s="17">
        <f>D107*G107</f>
        <v>0</v>
      </c>
      <c r="I107" s="17">
        <f>E107+G107</f>
        <v>0</v>
      </c>
      <c r="J107" s="17">
        <f>F107+H107</f>
        <v>0</v>
      </c>
      <c r="K107" s="17">
        <v>0</v>
      </c>
      <c r="L107" s="17">
        <f>D107*K107</f>
        <v>0</v>
      </c>
      <c r="M107" s="7" t="s">
        <v>11</v>
      </c>
      <c r="N107" s="3"/>
      <c r="O107" s="3"/>
    </row>
    <row r="108" spans="1:15" x14ac:dyDescent="0.25">
      <c r="A108" s="7" t="s">
        <v>11</v>
      </c>
      <c r="B108" s="27" t="s">
        <v>177</v>
      </c>
      <c r="C108" s="7" t="s">
        <v>128</v>
      </c>
      <c r="D108" s="17">
        <v>10</v>
      </c>
      <c r="E108" s="17"/>
      <c r="F108" s="17">
        <f>D108*E108</f>
        <v>0</v>
      </c>
      <c r="G108" s="17"/>
      <c r="H108" s="17">
        <f>D108*G108</f>
        <v>0</v>
      </c>
      <c r="I108" s="17">
        <f>E108+G108</f>
        <v>0</v>
      </c>
      <c r="J108" s="17">
        <f>F108+H108</f>
        <v>0</v>
      </c>
      <c r="K108" s="17">
        <v>0</v>
      </c>
      <c r="L108" s="17">
        <f>D108*K108</f>
        <v>0</v>
      </c>
      <c r="M108" s="7" t="s">
        <v>11</v>
      </c>
      <c r="N108" s="3"/>
      <c r="O108" s="3"/>
    </row>
    <row r="109" spans="1:15" x14ac:dyDescent="0.25">
      <c r="A109" s="15" t="s">
        <v>11</v>
      </c>
      <c r="B109" s="26" t="s">
        <v>137</v>
      </c>
      <c r="C109" s="15" t="s">
        <v>11</v>
      </c>
      <c r="D109" s="16"/>
      <c r="E109" s="16"/>
      <c r="F109" s="16"/>
      <c r="G109" s="16"/>
      <c r="H109" s="16"/>
      <c r="I109" s="16"/>
      <c r="J109" s="16"/>
      <c r="K109" s="16"/>
      <c r="L109" s="16"/>
      <c r="M109" s="15" t="s">
        <v>11</v>
      </c>
      <c r="N109" s="3"/>
      <c r="O109" s="3"/>
    </row>
    <row r="110" spans="1:15" x14ac:dyDescent="0.25">
      <c r="A110" s="15" t="s">
        <v>11</v>
      </c>
      <c r="B110" s="26" t="s">
        <v>138</v>
      </c>
      <c r="C110" s="15" t="s">
        <v>11</v>
      </c>
      <c r="D110" s="16"/>
      <c r="E110" s="16"/>
      <c r="F110" s="16"/>
      <c r="G110" s="16"/>
      <c r="H110" s="16"/>
      <c r="I110" s="16"/>
      <c r="J110" s="16"/>
      <c r="K110" s="16"/>
      <c r="L110" s="16"/>
      <c r="M110" s="15" t="s">
        <v>11</v>
      </c>
      <c r="N110" s="3"/>
      <c r="O110" s="3"/>
    </row>
    <row r="111" spans="1:15" x14ac:dyDescent="0.25">
      <c r="A111" s="15" t="s">
        <v>11</v>
      </c>
      <c r="B111" s="26" t="s">
        <v>139</v>
      </c>
      <c r="C111" s="15" t="s">
        <v>11</v>
      </c>
      <c r="D111" s="16"/>
      <c r="E111" s="16"/>
      <c r="F111" s="16"/>
      <c r="G111" s="16"/>
      <c r="H111" s="16"/>
      <c r="I111" s="16"/>
      <c r="J111" s="16"/>
      <c r="K111" s="16"/>
      <c r="L111" s="16"/>
      <c r="M111" s="15" t="s">
        <v>11</v>
      </c>
      <c r="N111" s="3"/>
      <c r="O111" s="3"/>
    </row>
    <row r="112" spans="1:15" x14ac:dyDescent="0.25">
      <c r="A112" s="15" t="s">
        <v>11</v>
      </c>
      <c r="B112" s="26" t="s">
        <v>140</v>
      </c>
      <c r="C112" s="15" t="s">
        <v>11</v>
      </c>
      <c r="D112" s="16"/>
      <c r="E112" s="16"/>
      <c r="F112" s="16"/>
      <c r="G112" s="16"/>
      <c r="H112" s="16"/>
      <c r="I112" s="16"/>
      <c r="J112" s="16"/>
      <c r="K112" s="16"/>
      <c r="L112" s="16"/>
      <c r="M112" s="15" t="s">
        <v>11</v>
      </c>
      <c r="N112" s="3"/>
      <c r="O112" s="3"/>
    </row>
    <row r="113" spans="1:15" x14ac:dyDescent="0.25">
      <c r="A113" s="7" t="s">
        <v>11</v>
      </c>
      <c r="B113" s="27" t="s">
        <v>141</v>
      </c>
      <c r="C113" s="7" t="s">
        <v>142</v>
      </c>
      <c r="D113" s="17">
        <v>5</v>
      </c>
      <c r="E113" s="17"/>
      <c r="F113" s="17">
        <f>D113*E113</f>
        <v>0</v>
      </c>
      <c r="G113" s="17"/>
      <c r="H113" s="17">
        <f>D113*G113</f>
        <v>0</v>
      </c>
      <c r="I113" s="17">
        <f>E113+G113</f>
        <v>0</v>
      </c>
      <c r="J113" s="17">
        <f>F113+H113</f>
        <v>0</v>
      </c>
      <c r="K113" s="17">
        <v>0</v>
      </c>
      <c r="L113" s="17">
        <f>D113*K113</f>
        <v>0</v>
      </c>
      <c r="M113" s="7" t="s">
        <v>11</v>
      </c>
      <c r="N113" s="3"/>
      <c r="O113" s="3"/>
    </row>
    <row r="114" spans="1:15" x14ac:dyDescent="0.25">
      <c r="A114" s="15" t="s">
        <v>11</v>
      </c>
      <c r="B114" s="26" t="s">
        <v>143</v>
      </c>
      <c r="C114" s="15" t="s">
        <v>11</v>
      </c>
      <c r="D114" s="16"/>
      <c r="E114" s="16"/>
      <c r="F114" s="16"/>
      <c r="G114" s="16"/>
      <c r="H114" s="16"/>
      <c r="I114" s="16"/>
      <c r="J114" s="16"/>
      <c r="K114" s="16"/>
      <c r="L114" s="16"/>
      <c r="M114" s="15" t="s">
        <v>11</v>
      </c>
      <c r="N114" s="3"/>
      <c r="O114" s="3"/>
    </row>
    <row r="115" spans="1:15" x14ac:dyDescent="0.25">
      <c r="A115" s="7" t="s">
        <v>11</v>
      </c>
      <c r="B115" s="27" t="s">
        <v>144</v>
      </c>
      <c r="C115" s="7" t="s">
        <v>142</v>
      </c>
      <c r="D115" s="17">
        <v>3</v>
      </c>
      <c r="E115" s="17"/>
      <c r="F115" s="17">
        <f>D115*E115</f>
        <v>0</v>
      </c>
      <c r="G115" s="17"/>
      <c r="H115" s="17">
        <f>D115*G115</f>
        <v>0</v>
      </c>
      <c r="I115" s="17">
        <f>E115+G115</f>
        <v>0</v>
      </c>
      <c r="J115" s="17">
        <f>F115+H115</f>
        <v>0</v>
      </c>
      <c r="K115" s="17">
        <v>0</v>
      </c>
      <c r="L115" s="17">
        <f>D115*K115</f>
        <v>0</v>
      </c>
      <c r="M115" s="7" t="s">
        <v>11</v>
      </c>
      <c r="N115" s="3"/>
      <c r="O115" s="3"/>
    </row>
    <row r="116" spans="1:15" x14ac:dyDescent="0.25">
      <c r="A116" s="13" t="s">
        <v>11</v>
      </c>
      <c r="B116" s="25" t="s">
        <v>178</v>
      </c>
      <c r="C116" s="13" t="s">
        <v>11</v>
      </c>
      <c r="D116" s="14"/>
      <c r="E116" s="14"/>
      <c r="F116" s="14">
        <f>SUM(F100:F115)</f>
        <v>0</v>
      </c>
      <c r="G116" s="14"/>
      <c r="H116" s="14">
        <f>SUM(H100:H115)</f>
        <v>0</v>
      </c>
      <c r="I116" s="14"/>
      <c r="J116" s="14">
        <f>SUM(J100:J115)</f>
        <v>0</v>
      </c>
      <c r="K116" s="14"/>
      <c r="L116" s="14">
        <f>SUM(L100:L115)</f>
        <v>0</v>
      </c>
      <c r="M116" s="13" t="s">
        <v>11</v>
      </c>
      <c r="N116" s="3"/>
      <c r="O116" s="3"/>
    </row>
    <row r="117" spans="1:15" x14ac:dyDescent="0.25">
      <c r="A117" s="7" t="s">
        <v>11</v>
      </c>
      <c r="B117" s="27" t="s">
        <v>11</v>
      </c>
      <c r="C117" s="7" t="s">
        <v>11</v>
      </c>
      <c r="D117" s="17"/>
      <c r="E117" s="17"/>
      <c r="F117" s="17"/>
      <c r="G117" s="17"/>
      <c r="H117" s="17"/>
      <c r="I117" s="17">
        <f>E117+G117</f>
        <v>0</v>
      </c>
      <c r="J117" s="17">
        <f>F117+H117</f>
        <v>0</v>
      </c>
      <c r="K117" s="17"/>
      <c r="L117" s="17"/>
      <c r="M117" s="7" t="s">
        <v>11</v>
      </c>
      <c r="N117" s="3"/>
      <c r="O117" s="3"/>
    </row>
    <row r="118" spans="1:15" x14ac:dyDescent="0.25">
      <c r="A118" s="13" t="s">
        <v>11</v>
      </c>
      <c r="B118" s="25" t="s">
        <v>179</v>
      </c>
      <c r="C118" s="13" t="s">
        <v>11</v>
      </c>
      <c r="D118" s="14"/>
      <c r="E118" s="14"/>
      <c r="F118" s="14"/>
      <c r="G118" s="14"/>
      <c r="H118" s="14"/>
      <c r="I118" s="14"/>
      <c r="J118" s="14"/>
      <c r="K118" s="14"/>
      <c r="L118" s="14"/>
      <c r="M118" s="13" t="s">
        <v>11</v>
      </c>
      <c r="N118" s="3"/>
      <c r="O118" s="3"/>
    </row>
    <row r="119" spans="1:15" ht="26.25" x14ac:dyDescent="0.25">
      <c r="A119" s="15" t="s">
        <v>11</v>
      </c>
      <c r="B119" s="26" t="s">
        <v>180</v>
      </c>
      <c r="C119" s="15" t="s">
        <v>11</v>
      </c>
      <c r="D119" s="16"/>
      <c r="E119" s="16"/>
      <c r="F119" s="16"/>
      <c r="G119" s="16"/>
      <c r="H119" s="16"/>
      <c r="I119" s="16"/>
      <c r="J119" s="16"/>
      <c r="K119" s="16"/>
      <c r="L119" s="16"/>
      <c r="M119" s="15" t="s">
        <v>11</v>
      </c>
      <c r="N119" s="3"/>
      <c r="O119" s="3"/>
    </row>
    <row r="120" spans="1:15" ht="84.75" x14ac:dyDescent="0.25">
      <c r="A120" s="7" t="s">
        <v>181</v>
      </c>
      <c r="B120" s="27" t="s">
        <v>182</v>
      </c>
      <c r="C120" s="7" t="s">
        <v>61</v>
      </c>
      <c r="D120" s="17">
        <v>1</v>
      </c>
      <c r="E120" s="17"/>
      <c r="F120" s="17">
        <f>D120*E120</f>
        <v>0</v>
      </c>
      <c r="G120" s="17"/>
      <c r="H120" s="17">
        <f>D120*G120</f>
        <v>0</v>
      </c>
      <c r="I120" s="17">
        <f t="shared" ref="I120:J122" si="5">E120+G120</f>
        <v>0</v>
      </c>
      <c r="J120" s="17">
        <f t="shared" si="5"/>
        <v>0</v>
      </c>
      <c r="K120" s="17">
        <v>0</v>
      </c>
      <c r="L120" s="17">
        <f>D120*K120</f>
        <v>0</v>
      </c>
      <c r="M120" s="7" t="s">
        <v>11</v>
      </c>
      <c r="N120" s="3"/>
      <c r="O120" s="3"/>
    </row>
    <row r="121" spans="1:15" x14ac:dyDescent="0.25">
      <c r="A121" s="7" t="s">
        <v>11</v>
      </c>
      <c r="B121" s="27" t="s">
        <v>183</v>
      </c>
      <c r="C121" s="7" t="s">
        <v>61</v>
      </c>
      <c r="D121" s="17">
        <v>1</v>
      </c>
      <c r="E121" s="17"/>
      <c r="F121" s="17">
        <f>D121*E121</f>
        <v>0</v>
      </c>
      <c r="G121" s="17"/>
      <c r="H121" s="17">
        <f>D121*G121</f>
        <v>0</v>
      </c>
      <c r="I121" s="17">
        <f t="shared" si="5"/>
        <v>0</v>
      </c>
      <c r="J121" s="17">
        <f t="shared" si="5"/>
        <v>0</v>
      </c>
      <c r="K121" s="17">
        <v>0</v>
      </c>
      <c r="L121" s="17">
        <f>D121*K121</f>
        <v>0</v>
      </c>
      <c r="M121" s="7" t="s">
        <v>11</v>
      </c>
      <c r="N121" s="3"/>
      <c r="O121" s="3"/>
    </row>
    <row r="122" spans="1:15" x14ac:dyDescent="0.25">
      <c r="A122" s="7" t="s">
        <v>11</v>
      </c>
      <c r="B122" s="27" t="s">
        <v>184</v>
      </c>
      <c r="C122" s="7" t="s">
        <v>61</v>
      </c>
      <c r="D122" s="17">
        <v>1</v>
      </c>
      <c r="E122" s="17"/>
      <c r="F122" s="17">
        <f>D122*E122</f>
        <v>0</v>
      </c>
      <c r="G122" s="17"/>
      <c r="H122" s="17">
        <f>D122*G122</f>
        <v>0</v>
      </c>
      <c r="I122" s="17">
        <f t="shared" si="5"/>
        <v>0</v>
      </c>
      <c r="J122" s="17">
        <f t="shared" si="5"/>
        <v>0</v>
      </c>
      <c r="K122" s="17">
        <v>0</v>
      </c>
      <c r="L122" s="17">
        <f>D122*K122</f>
        <v>0</v>
      </c>
      <c r="M122" s="7" t="s">
        <v>11</v>
      </c>
      <c r="N122" s="3"/>
      <c r="O122" s="3"/>
    </row>
    <row r="123" spans="1:15" x14ac:dyDescent="0.25">
      <c r="A123" s="15" t="s">
        <v>11</v>
      </c>
      <c r="B123" s="26" t="s">
        <v>185</v>
      </c>
      <c r="C123" s="15" t="s">
        <v>11</v>
      </c>
      <c r="D123" s="16"/>
      <c r="E123" s="16"/>
      <c r="F123" s="16"/>
      <c r="G123" s="16"/>
      <c r="H123" s="16"/>
      <c r="I123" s="16"/>
      <c r="J123" s="16"/>
      <c r="K123" s="16"/>
      <c r="L123" s="16"/>
      <c r="M123" s="15" t="s">
        <v>11</v>
      </c>
      <c r="N123" s="3"/>
      <c r="O123" s="3"/>
    </row>
    <row r="124" spans="1:15" x14ac:dyDescent="0.25">
      <c r="A124" s="7" t="s">
        <v>186</v>
      </c>
      <c r="B124" s="27" t="s">
        <v>187</v>
      </c>
      <c r="C124" s="7" t="s">
        <v>61</v>
      </c>
      <c r="D124" s="17">
        <v>2</v>
      </c>
      <c r="E124" s="17"/>
      <c r="F124" s="17">
        <f>D124*E124</f>
        <v>0</v>
      </c>
      <c r="G124" s="17"/>
      <c r="H124" s="17">
        <f>D124*G124</f>
        <v>0</v>
      </c>
      <c r="I124" s="17">
        <f>E124+G124</f>
        <v>0</v>
      </c>
      <c r="J124" s="17">
        <f>F124+H124</f>
        <v>0</v>
      </c>
      <c r="K124" s="17">
        <v>0</v>
      </c>
      <c r="L124" s="17">
        <f>D124*K124</f>
        <v>0</v>
      </c>
      <c r="M124" s="7" t="s">
        <v>11</v>
      </c>
      <c r="N124" s="3"/>
      <c r="O124" s="3"/>
    </row>
    <row r="125" spans="1:15" ht="26.25" x14ac:dyDescent="0.25">
      <c r="A125" s="15" t="s">
        <v>11</v>
      </c>
      <c r="B125" s="26" t="s">
        <v>188</v>
      </c>
      <c r="C125" s="15" t="s">
        <v>11</v>
      </c>
      <c r="D125" s="16"/>
      <c r="E125" s="16"/>
      <c r="F125" s="16"/>
      <c r="G125" s="16"/>
      <c r="H125" s="16"/>
      <c r="I125" s="16"/>
      <c r="J125" s="16"/>
      <c r="K125" s="16"/>
      <c r="L125" s="16"/>
      <c r="M125" s="15" t="s">
        <v>11</v>
      </c>
      <c r="N125" s="3"/>
      <c r="O125" s="3"/>
    </row>
    <row r="126" spans="1:15" ht="24.75" x14ac:dyDescent="0.25">
      <c r="A126" s="7" t="s">
        <v>189</v>
      </c>
      <c r="B126" s="27" t="s">
        <v>190</v>
      </c>
      <c r="C126" s="7" t="s">
        <v>61</v>
      </c>
      <c r="D126" s="17">
        <v>2</v>
      </c>
      <c r="E126" s="17"/>
      <c r="F126" s="17">
        <f>D126*E126</f>
        <v>0</v>
      </c>
      <c r="G126" s="17"/>
      <c r="H126" s="17">
        <f>D126*G126</f>
        <v>0</v>
      </c>
      <c r="I126" s="17">
        <f>E126+G126</f>
        <v>0</v>
      </c>
      <c r="J126" s="17">
        <f>F126+H126</f>
        <v>0</v>
      </c>
      <c r="K126" s="17">
        <v>0</v>
      </c>
      <c r="L126" s="17">
        <f>D126*K126</f>
        <v>0</v>
      </c>
      <c r="M126" s="7" t="s">
        <v>11</v>
      </c>
      <c r="N126" s="3"/>
      <c r="O126" s="3"/>
    </row>
    <row r="127" spans="1:15" ht="51.75" x14ac:dyDescent="0.25">
      <c r="A127" s="15" t="s">
        <v>11</v>
      </c>
      <c r="B127" s="26" t="s">
        <v>113</v>
      </c>
      <c r="C127" s="15" t="s">
        <v>11</v>
      </c>
      <c r="D127" s="16"/>
      <c r="E127" s="16"/>
      <c r="F127" s="16"/>
      <c r="G127" s="16"/>
      <c r="H127" s="16"/>
      <c r="I127" s="16"/>
      <c r="J127" s="16"/>
      <c r="K127" s="16"/>
      <c r="L127" s="16"/>
      <c r="M127" s="15" t="s">
        <v>11</v>
      </c>
      <c r="N127" s="3"/>
      <c r="O127" s="3"/>
    </row>
    <row r="128" spans="1:15" x14ac:dyDescent="0.25">
      <c r="A128" s="7" t="s">
        <v>191</v>
      </c>
      <c r="B128" s="27" t="s">
        <v>192</v>
      </c>
      <c r="C128" s="7" t="s">
        <v>61</v>
      </c>
      <c r="D128" s="17">
        <v>1</v>
      </c>
      <c r="E128" s="17"/>
      <c r="F128" s="17">
        <f>D128*E128</f>
        <v>0</v>
      </c>
      <c r="G128" s="17"/>
      <c r="H128" s="17">
        <f>D128*G128</f>
        <v>0</v>
      </c>
      <c r="I128" s="17">
        <f>E128+G128</f>
        <v>0</v>
      </c>
      <c r="J128" s="17">
        <f>F128+H128</f>
        <v>0</v>
      </c>
      <c r="K128" s="17">
        <v>0</v>
      </c>
      <c r="L128" s="17">
        <f>D128*K128</f>
        <v>0</v>
      </c>
      <c r="M128" s="7" t="s">
        <v>11</v>
      </c>
      <c r="N128" s="3"/>
      <c r="O128" s="3"/>
    </row>
    <row r="129" spans="1:15" x14ac:dyDescent="0.25">
      <c r="A129" s="7" t="s">
        <v>193</v>
      </c>
      <c r="B129" s="27" t="s">
        <v>194</v>
      </c>
      <c r="C129" s="7" t="s">
        <v>61</v>
      </c>
      <c r="D129" s="17">
        <v>1</v>
      </c>
      <c r="E129" s="17"/>
      <c r="F129" s="17">
        <f>D129*E129</f>
        <v>0</v>
      </c>
      <c r="G129" s="17"/>
      <c r="H129" s="17">
        <f>D129*G129</f>
        <v>0</v>
      </c>
      <c r="I129" s="17">
        <f>E129+G129</f>
        <v>0</v>
      </c>
      <c r="J129" s="17">
        <f>F129+H129</f>
        <v>0</v>
      </c>
      <c r="K129" s="17">
        <v>0</v>
      </c>
      <c r="L129" s="17">
        <f>D129*K129</f>
        <v>0</v>
      </c>
      <c r="M129" s="7" t="s">
        <v>11</v>
      </c>
      <c r="N129" s="3"/>
      <c r="O129" s="3"/>
    </row>
    <row r="130" spans="1:15" x14ac:dyDescent="0.25">
      <c r="A130" s="15" t="s">
        <v>11</v>
      </c>
      <c r="B130" s="26" t="s">
        <v>195</v>
      </c>
      <c r="C130" s="15" t="s">
        <v>11</v>
      </c>
      <c r="D130" s="16"/>
      <c r="E130" s="16"/>
      <c r="F130" s="16"/>
      <c r="G130" s="16"/>
      <c r="H130" s="16"/>
      <c r="I130" s="16"/>
      <c r="J130" s="16"/>
      <c r="K130" s="16"/>
      <c r="L130" s="16"/>
      <c r="M130" s="15" t="s">
        <v>11</v>
      </c>
      <c r="N130" s="3"/>
      <c r="O130" s="3"/>
    </row>
    <row r="131" spans="1:15" x14ac:dyDescent="0.25">
      <c r="A131" s="7" t="s">
        <v>196</v>
      </c>
      <c r="B131" s="27" t="s">
        <v>197</v>
      </c>
      <c r="C131" s="7" t="s">
        <v>61</v>
      </c>
      <c r="D131" s="17">
        <v>5</v>
      </c>
      <c r="E131" s="17"/>
      <c r="F131" s="17">
        <f>D131*E131</f>
        <v>0</v>
      </c>
      <c r="G131" s="17"/>
      <c r="H131" s="17">
        <f>D131*G131</f>
        <v>0</v>
      </c>
      <c r="I131" s="17">
        <f>E131+G131</f>
        <v>0</v>
      </c>
      <c r="J131" s="17">
        <f>F131+H131</f>
        <v>0</v>
      </c>
      <c r="K131" s="17">
        <v>0</v>
      </c>
      <c r="L131" s="17">
        <f>D131*K131</f>
        <v>0</v>
      </c>
      <c r="M131" s="7" t="s">
        <v>11</v>
      </c>
      <c r="N131" s="3"/>
      <c r="O131" s="3"/>
    </row>
    <row r="132" spans="1:15" ht="64.5" x14ac:dyDescent="0.25">
      <c r="A132" s="15" t="s">
        <v>11</v>
      </c>
      <c r="B132" s="26" t="s">
        <v>198</v>
      </c>
      <c r="C132" s="15" t="s">
        <v>11</v>
      </c>
      <c r="D132" s="16"/>
      <c r="E132" s="16"/>
      <c r="F132" s="16"/>
      <c r="G132" s="16"/>
      <c r="H132" s="16"/>
      <c r="I132" s="16"/>
      <c r="J132" s="16"/>
      <c r="K132" s="16"/>
      <c r="L132" s="16"/>
      <c r="M132" s="15" t="s">
        <v>11</v>
      </c>
      <c r="N132" s="3"/>
      <c r="O132" s="3"/>
    </row>
    <row r="133" spans="1:15" x14ac:dyDescent="0.25">
      <c r="A133" s="7" t="s">
        <v>199</v>
      </c>
      <c r="B133" s="27" t="s">
        <v>200</v>
      </c>
      <c r="C133" s="7" t="s">
        <v>61</v>
      </c>
      <c r="D133" s="17">
        <v>5</v>
      </c>
      <c r="E133" s="17"/>
      <c r="F133" s="17">
        <f>D133*E133</f>
        <v>0</v>
      </c>
      <c r="G133" s="17"/>
      <c r="H133" s="17">
        <f>D133*G133</f>
        <v>0</v>
      </c>
      <c r="I133" s="17">
        <f>E133+G133</f>
        <v>0</v>
      </c>
      <c r="J133" s="17">
        <f>F133+H133</f>
        <v>0</v>
      </c>
      <c r="K133" s="17">
        <v>0</v>
      </c>
      <c r="L133" s="17">
        <f>D133*K133</f>
        <v>0</v>
      </c>
      <c r="M133" s="7" t="s">
        <v>11</v>
      </c>
      <c r="N133" s="3"/>
      <c r="O133" s="3"/>
    </row>
    <row r="134" spans="1:15" x14ac:dyDescent="0.25">
      <c r="A134" s="7" t="s">
        <v>201</v>
      </c>
      <c r="B134" s="27" t="s">
        <v>202</v>
      </c>
      <c r="C134" s="7" t="s">
        <v>61</v>
      </c>
      <c r="D134" s="17">
        <v>2</v>
      </c>
      <c r="E134" s="17"/>
      <c r="F134" s="17">
        <f>D134*E134</f>
        <v>0</v>
      </c>
      <c r="G134" s="17"/>
      <c r="H134" s="17">
        <f>D134*G134</f>
        <v>0</v>
      </c>
      <c r="I134" s="17">
        <f>E134+G134</f>
        <v>0</v>
      </c>
      <c r="J134" s="17">
        <f>F134+H134</f>
        <v>0</v>
      </c>
      <c r="K134" s="17">
        <v>0</v>
      </c>
      <c r="L134" s="17">
        <f>D134*K134</f>
        <v>0</v>
      </c>
      <c r="M134" s="7" t="s">
        <v>11</v>
      </c>
      <c r="N134" s="3"/>
      <c r="O134" s="3"/>
    </row>
    <row r="135" spans="1:15" ht="26.25" x14ac:dyDescent="0.25">
      <c r="A135" s="15" t="s">
        <v>11</v>
      </c>
      <c r="B135" s="26" t="s">
        <v>126</v>
      </c>
      <c r="C135" s="15" t="s">
        <v>11</v>
      </c>
      <c r="D135" s="16"/>
      <c r="E135" s="16"/>
      <c r="F135" s="16"/>
      <c r="G135" s="16"/>
      <c r="H135" s="16"/>
      <c r="I135" s="16"/>
      <c r="J135" s="16"/>
      <c r="K135" s="16"/>
      <c r="L135" s="16"/>
      <c r="M135" s="15" t="s">
        <v>11</v>
      </c>
      <c r="N135" s="3"/>
      <c r="O135" s="3"/>
    </row>
    <row r="136" spans="1:15" x14ac:dyDescent="0.25">
      <c r="A136" s="7" t="s">
        <v>11</v>
      </c>
      <c r="B136" s="27" t="s">
        <v>203</v>
      </c>
      <c r="C136" s="7" t="s">
        <v>128</v>
      </c>
      <c r="D136" s="17">
        <v>12</v>
      </c>
      <c r="E136" s="17"/>
      <c r="F136" s="17">
        <f>D136*E136</f>
        <v>0</v>
      </c>
      <c r="G136" s="17"/>
      <c r="H136" s="17">
        <f>D136*G136</f>
        <v>0</v>
      </c>
      <c r="I136" s="17">
        <f>E136+G136</f>
        <v>0</v>
      </c>
      <c r="J136" s="17">
        <f>F136+H136</f>
        <v>0</v>
      </c>
      <c r="K136" s="17">
        <v>0</v>
      </c>
      <c r="L136" s="17">
        <f>D136*K136</f>
        <v>0</v>
      </c>
      <c r="M136" s="7" t="s">
        <v>11</v>
      </c>
      <c r="N136" s="3"/>
      <c r="O136" s="3"/>
    </row>
    <row r="137" spans="1:15" x14ac:dyDescent="0.25">
      <c r="A137" s="7" t="s">
        <v>11</v>
      </c>
      <c r="B137" s="27" t="s">
        <v>204</v>
      </c>
      <c r="C137" s="7" t="s">
        <v>128</v>
      </c>
      <c r="D137" s="17">
        <v>55</v>
      </c>
      <c r="E137" s="17"/>
      <c r="F137" s="17">
        <f>D137*E137</f>
        <v>0</v>
      </c>
      <c r="G137" s="17"/>
      <c r="H137" s="17">
        <f>D137*G137</f>
        <v>0</v>
      </c>
      <c r="I137" s="17">
        <f>E137+G137</f>
        <v>0</v>
      </c>
      <c r="J137" s="17">
        <f>F137+H137</f>
        <v>0</v>
      </c>
      <c r="K137" s="17">
        <v>0</v>
      </c>
      <c r="L137" s="17">
        <f>D137*K137</f>
        <v>0</v>
      </c>
      <c r="M137" s="7" t="s">
        <v>11</v>
      </c>
      <c r="N137" s="3"/>
      <c r="O137" s="3"/>
    </row>
    <row r="138" spans="1:15" x14ac:dyDescent="0.25">
      <c r="A138" s="15" t="s">
        <v>11</v>
      </c>
      <c r="B138" s="26" t="s">
        <v>137</v>
      </c>
      <c r="C138" s="15" t="s">
        <v>11</v>
      </c>
      <c r="D138" s="16"/>
      <c r="E138" s="16"/>
      <c r="F138" s="16"/>
      <c r="G138" s="16"/>
      <c r="H138" s="16"/>
      <c r="I138" s="16"/>
      <c r="J138" s="16"/>
      <c r="K138" s="16"/>
      <c r="L138" s="16"/>
      <c r="M138" s="15" t="s">
        <v>11</v>
      </c>
      <c r="N138" s="3"/>
      <c r="O138" s="3"/>
    </row>
    <row r="139" spans="1:15" x14ac:dyDescent="0.25">
      <c r="A139" s="15" t="s">
        <v>11</v>
      </c>
      <c r="B139" s="26" t="s">
        <v>138</v>
      </c>
      <c r="C139" s="15" t="s">
        <v>11</v>
      </c>
      <c r="D139" s="16"/>
      <c r="E139" s="16"/>
      <c r="F139" s="16"/>
      <c r="G139" s="16"/>
      <c r="H139" s="16"/>
      <c r="I139" s="16"/>
      <c r="J139" s="16"/>
      <c r="K139" s="16"/>
      <c r="L139" s="16"/>
      <c r="M139" s="15" t="s">
        <v>11</v>
      </c>
      <c r="N139" s="3"/>
      <c r="O139" s="3"/>
    </row>
    <row r="140" spans="1:15" x14ac:dyDescent="0.25">
      <c r="A140" s="15" t="s">
        <v>11</v>
      </c>
      <c r="B140" s="26" t="s">
        <v>139</v>
      </c>
      <c r="C140" s="15" t="s">
        <v>11</v>
      </c>
      <c r="D140" s="16"/>
      <c r="E140" s="16"/>
      <c r="F140" s="16"/>
      <c r="G140" s="16"/>
      <c r="H140" s="16"/>
      <c r="I140" s="16"/>
      <c r="J140" s="16"/>
      <c r="K140" s="16"/>
      <c r="L140" s="16"/>
      <c r="M140" s="15" t="s">
        <v>11</v>
      </c>
      <c r="N140" s="3"/>
      <c r="O140" s="3"/>
    </row>
    <row r="141" spans="1:15" x14ac:dyDescent="0.25">
      <c r="A141" s="15" t="s">
        <v>11</v>
      </c>
      <c r="B141" s="26" t="s">
        <v>140</v>
      </c>
      <c r="C141" s="15" t="s">
        <v>11</v>
      </c>
      <c r="D141" s="16"/>
      <c r="E141" s="16"/>
      <c r="F141" s="16"/>
      <c r="G141" s="16"/>
      <c r="H141" s="16"/>
      <c r="I141" s="16"/>
      <c r="J141" s="16"/>
      <c r="K141" s="16"/>
      <c r="L141" s="16"/>
      <c r="M141" s="15" t="s">
        <v>11</v>
      </c>
      <c r="N141" s="3"/>
      <c r="O141" s="3"/>
    </row>
    <row r="142" spans="1:15" x14ac:dyDescent="0.25">
      <c r="A142" s="7" t="s">
        <v>11</v>
      </c>
      <c r="B142" s="27" t="s">
        <v>141</v>
      </c>
      <c r="C142" s="7" t="s">
        <v>142</v>
      </c>
      <c r="D142" s="17">
        <v>50</v>
      </c>
      <c r="E142" s="17"/>
      <c r="F142" s="17">
        <f>D142*E142</f>
        <v>0</v>
      </c>
      <c r="G142" s="17"/>
      <c r="H142" s="17">
        <f>D142*G142</f>
        <v>0</v>
      </c>
      <c r="I142" s="17">
        <f>E142+G142</f>
        <v>0</v>
      </c>
      <c r="J142" s="17">
        <f>F142+H142</f>
        <v>0</v>
      </c>
      <c r="K142" s="17">
        <v>0</v>
      </c>
      <c r="L142" s="17">
        <f>D142*K142</f>
        <v>0</v>
      </c>
      <c r="M142" s="7" t="s">
        <v>11</v>
      </c>
      <c r="N142" s="3"/>
      <c r="O142" s="3"/>
    </row>
    <row r="143" spans="1:15" x14ac:dyDescent="0.25">
      <c r="A143" s="15" t="s">
        <v>11</v>
      </c>
      <c r="B143" s="26" t="s">
        <v>143</v>
      </c>
      <c r="C143" s="15" t="s">
        <v>11</v>
      </c>
      <c r="D143" s="16"/>
      <c r="E143" s="16"/>
      <c r="F143" s="16"/>
      <c r="G143" s="16"/>
      <c r="H143" s="16"/>
      <c r="I143" s="16"/>
      <c r="J143" s="16"/>
      <c r="K143" s="16"/>
      <c r="L143" s="16"/>
      <c r="M143" s="15" t="s">
        <v>11</v>
      </c>
      <c r="N143" s="3"/>
      <c r="O143" s="3"/>
    </row>
    <row r="144" spans="1:15" x14ac:dyDescent="0.25">
      <c r="A144" s="7" t="s">
        <v>11</v>
      </c>
      <c r="B144" s="27" t="s">
        <v>144</v>
      </c>
      <c r="C144" s="7" t="s">
        <v>142</v>
      </c>
      <c r="D144" s="17">
        <v>30</v>
      </c>
      <c r="E144" s="17"/>
      <c r="F144" s="17">
        <f>D144*E144</f>
        <v>0</v>
      </c>
      <c r="G144" s="17"/>
      <c r="H144" s="17">
        <f>D144*G144</f>
        <v>0</v>
      </c>
      <c r="I144" s="17">
        <f>E144+G144</f>
        <v>0</v>
      </c>
      <c r="J144" s="17">
        <f>F144+H144</f>
        <v>0</v>
      </c>
      <c r="K144" s="17">
        <v>0</v>
      </c>
      <c r="L144" s="17">
        <f>D144*K144</f>
        <v>0</v>
      </c>
      <c r="M144" s="7" t="s">
        <v>11</v>
      </c>
      <c r="N144" s="3"/>
      <c r="O144" s="3"/>
    </row>
    <row r="145" spans="1:15" x14ac:dyDescent="0.25">
      <c r="A145" s="15" t="s">
        <v>11</v>
      </c>
      <c r="B145" s="26" t="s">
        <v>145</v>
      </c>
      <c r="C145" s="15" t="s">
        <v>11</v>
      </c>
      <c r="D145" s="16"/>
      <c r="E145" s="16"/>
      <c r="F145" s="16"/>
      <c r="G145" s="16"/>
      <c r="H145" s="16"/>
      <c r="I145" s="16"/>
      <c r="J145" s="16"/>
      <c r="K145" s="16"/>
      <c r="L145" s="16"/>
      <c r="M145" s="15" t="s">
        <v>11</v>
      </c>
      <c r="N145" s="3"/>
      <c r="O145" s="3"/>
    </row>
    <row r="146" spans="1:15" x14ac:dyDescent="0.25">
      <c r="A146" s="7" t="s">
        <v>11</v>
      </c>
      <c r="B146" s="27" t="s">
        <v>146</v>
      </c>
      <c r="C146" s="7" t="s">
        <v>147</v>
      </c>
      <c r="D146" s="17">
        <v>30</v>
      </c>
      <c r="E146" s="17"/>
      <c r="F146" s="17">
        <f>D146*E146</f>
        <v>0</v>
      </c>
      <c r="G146" s="17"/>
      <c r="H146" s="17">
        <f>D146*G146</f>
        <v>0</v>
      </c>
      <c r="I146" s="17">
        <f>E146+G146</f>
        <v>0</v>
      </c>
      <c r="J146" s="17">
        <f>F146+H146</f>
        <v>0</v>
      </c>
      <c r="K146" s="17">
        <v>0</v>
      </c>
      <c r="L146" s="17">
        <f>D146*K146</f>
        <v>0</v>
      </c>
      <c r="M146" s="7" t="s">
        <v>11</v>
      </c>
      <c r="N146" s="3"/>
      <c r="O146" s="3"/>
    </row>
    <row r="147" spans="1:15" x14ac:dyDescent="0.25">
      <c r="A147" s="13" t="s">
        <v>11</v>
      </c>
      <c r="B147" s="25" t="s">
        <v>205</v>
      </c>
      <c r="C147" s="13" t="s">
        <v>11</v>
      </c>
      <c r="D147" s="14"/>
      <c r="E147" s="14"/>
      <c r="F147" s="14">
        <f>SUM(F119:F146)</f>
        <v>0</v>
      </c>
      <c r="G147" s="14"/>
      <c r="H147" s="14">
        <f>SUM(H119:H146)</f>
        <v>0</v>
      </c>
      <c r="I147" s="14"/>
      <c r="J147" s="14">
        <f>SUM(J119:J146)</f>
        <v>0</v>
      </c>
      <c r="K147" s="14"/>
      <c r="L147" s="14">
        <f>SUM(L119:L146)</f>
        <v>0</v>
      </c>
      <c r="M147" s="13" t="s">
        <v>11</v>
      </c>
      <c r="N147" s="3"/>
      <c r="O147" s="3"/>
    </row>
    <row r="148" spans="1:15" x14ac:dyDescent="0.25">
      <c r="A148" s="7" t="s">
        <v>11</v>
      </c>
      <c r="B148" s="27" t="s">
        <v>11</v>
      </c>
      <c r="C148" s="7" t="s">
        <v>11</v>
      </c>
      <c r="D148" s="17"/>
      <c r="E148" s="17"/>
      <c r="F148" s="17"/>
      <c r="G148" s="17"/>
      <c r="H148" s="17"/>
      <c r="I148" s="17">
        <f>E148+G148</f>
        <v>0</v>
      </c>
      <c r="J148" s="17">
        <f>F148+H148</f>
        <v>0</v>
      </c>
      <c r="K148" s="17"/>
      <c r="L148" s="17"/>
      <c r="M148" s="7" t="s">
        <v>11</v>
      </c>
      <c r="N148" s="3"/>
      <c r="O148" s="3"/>
    </row>
    <row r="149" spans="1:15" x14ac:dyDescent="0.25">
      <c r="A149" s="13" t="s">
        <v>11</v>
      </c>
      <c r="B149" s="25" t="s">
        <v>206</v>
      </c>
      <c r="C149" s="13" t="s">
        <v>11</v>
      </c>
      <c r="D149" s="14"/>
      <c r="E149" s="14"/>
      <c r="F149" s="14"/>
      <c r="G149" s="14"/>
      <c r="H149" s="14"/>
      <c r="I149" s="14"/>
      <c r="J149" s="14"/>
      <c r="K149" s="14"/>
      <c r="L149" s="14"/>
      <c r="M149" s="13" t="s">
        <v>11</v>
      </c>
      <c r="N149" s="3"/>
      <c r="O149" s="3"/>
    </row>
    <row r="150" spans="1:15" ht="26.25" x14ac:dyDescent="0.25">
      <c r="A150" s="15" t="s">
        <v>11</v>
      </c>
      <c r="B150" s="26" t="s">
        <v>207</v>
      </c>
      <c r="C150" s="15" t="s">
        <v>11</v>
      </c>
      <c r="D150" s="16"/>
      <c r="E150" s="16"/>
      <c r="F150" s="16"/>
      <c r="G150" s="16"/>
      <c r="H150" s="16"/>
      <c r="I150" s="16"/>
      <c r="J150" s="16"/>
      <c r="K150" s="16"/>
      <c r="L150" s="16"/>
      <c r="M150" s="15" t="s">
        <v>11</v>
      </c>
      <c r="N150" s="3"/>
      <c r="O150" s="3"/>
    </row>
    <row r="151" spans="1:15" ht="24.75" x14ac:dyDescent="0.25">
      <c r="A151" s="7" t="s">
        <v>208</v>
      </c>
      <c r="B151" s="27" t="s">
        <v>209</v>
      </c>
      <c r="C151" s="7" t="s">
        <v>61</v>
      </c>
      <c r="D151" s="17">
        <v>1</v>
      </c>
      <c r="E151" s="17"/>
      <c r="F151" s="17">
        <f>D151*E151</f>
        <v>0</v>
      </c>
      <c r="G151" s="17"/>
      <c r="H151" s="17">
        <f>D151*G151</f>
        <v>0</v>
      </c>
      <c r="I151" s="17">
        <f>E151+G151</f>
        <v>0</v>
      </c>
      <c r="J151" s="17">
        <f>F151+H151</f>
        <v>0</v>
      </c>
      <c r="K151" s="17">
        <v>0</v>
      </c>
      <c r="L151" s="17">
        <f>D151*K151</f>
        <v>0</v>
      </c>
      <c r="M151" s="7" t="s">
        <v>11</v>
      </c>
      <c r="N151" s="3"/>
      <c r="O151" s="3"/>
    </row>
    <row r="152" spans="1:15" ht="24.75" x14ac:dyDescent="0.25">
      <c r="A152" s="7" t="s">
        <v>210</v>
      </c>
      <c r="B152" s="27" t="s">
        <v>211</v>
      </c>
      <c r="C152" s="7" t="s">
        <v>61</v>
      </c>
      <c r="D152" s="17">
        <v>1</v>
      </c>
      <c r="E152" s="17"/>
      <c r="F152" s="17">
        <f>D152*E152</f>
        <v>0</v>
      </c>
      <c r="G152" s="17"/>
      <c r="H152" s="17">
        <f>D152*G152</f>
        <v>0</v>
      </c>
      <c r="I152" s="17">
        <f>E152+G152</f>
        <v>0</v>
      </c>
      <c r="J152" s="17">
        <f>F152+H152</f>
        <v>0</v>
      </c>
      <c r="K152" s="17">
        <v>0</v>
      </c>
      <c r="L152" s="17">
        <f>D152*K152</f>
        <v>0</v>
      </c>
      <c r="M152" s="7" t="s">
        <v>11</v>
      </c>
      <c r="N152" s="3"/>
      <c r="O152" s="3"/>
    </row>
    <row r="153" spans="1:15" ht="26.25" x14ac:dyDescent="0.25">
      <c r="A153" s="15" t="s">
        <v>11</v>
      </c>
      <c r="B153" s="26" t="s">
        <v>212</v>
      </c>
      <c r="C153" s="15" t="s">
        <v>11</v>
      </c>
      <c r="D153" s="16"/>
      <c r="E153" s="16"/>
      <c r="F153" s="16"/>
      <c r="G153" s="16"/>
      <c r="H153" s="16"/>
      <c r="I153" s="16"/>
      <c r="J153" s="16"/>
      <c r="K153" s="16"/>
      <c r="L153" s="16"/>
      <c r="M153" s="15" t="s">
        <v>11</v>
      </c>
      <c r="N153" s="3"/>
      <c r="O153" s="3"/>
    </row>
    <row r="154" spans="1:15" x14ac:dyDescent="0.25">
      <c r="A154" s="7" t="s">
        <v>213</v>
      </c>
      <c r="B154" s="27" t="s">
        <v>214</v>
      </c>
      <c r="C154" s="7" t="s">
        <v>61</v>
      </c>
      <c r="D154" s="17">
        <v>2</v>
      </c>
      <c r="E154" s="17"/>
      <c r="F154" s="17">
        <f>D154*E154</f>
        <v>0</v>
      </c>
      <c r="G154" s="17"/>
      <c r="H154" s="17">
        <f>D154*G154</f>
        <v>0</v>
      </c>
      <c r="I154" s="17">
        <f>E154+G154</f>
        <v>0</v>
      </c>
      <c r="J154" s="17">
        <f>F154+H154</f>
        <v>0</v>
      </c>
      <c r="K154" s="17">
        <v>0</v>
      </c>
      <c r="L154" s="17">
        <f>D154*K154</f>
        <v>0</v>
      </c>
      <c r="M154" s="7" t="s">
        <v>11</v>
      </c>
      <c r="N154" s="3"/>
      <c r="O154" s="3"/>
    </row>
    <row r="155" spans="1:15" x14ac:dyDescent="0.25">
      <c r="A155" s="15" t="s">
        <v>11</v>
      </c>
      <c r="B155" s="26" t="s">
        <v>132</v>
      </c>
      <c r="C155" s="15" t="s">
        <v>11</v>
      </c>
      <c r="D155" s="16"/>
      <c r="E155" s="16"/>
      <c r="F155" s="16"/>
      <c r="G155" s="16"/>
      <c r="H155" s="16"/>
      <c r="I155" s="16"/>
      <c r="J155" s="16"/>
      <c r="K155" s="16"/>
      <c r="L155" s="16"/>
      <c r="M155" s="15" t="s">
        <v>11</v>
      </c>
      <c r="N155" s="3"/>
      <c r="O155" s="3"/>
    </row>
    <row r="156" spans="1:15" x14ac:dyDescent="0.25">
      <c r="A156" s="7" t="s">
        <v>11</v>
      </c>
      <c r="B156" s="27" t="s">
        <v>215</v>
      </c>
      <c r="C156" s="7" t="s">
        <v>128</v>
      </c>
      <c r="D156" s="17">
        <v>1</v>
      </c>
      <c r="E156" s="17"/>
      <c r="F156" s="17">
        <f>D156*E156</f>
        <v>0</v>
      </c>
      <c r="G156" s="17"/>
      <c r="H156" s="17">
        <f>D156*G156</f>
        <v>0</v>
      </c>
      <c r="I156" s="17">
        <f>E156+G156</f>
        <v>0</v>
      </c>
      <c r="J156" s="17">
        <f>F156+H156</f>
        <v>0</v>
      </c>
      <c r="K156" s="17">
        <v>0</v>
      </c>
      <c r="L156" s="17">
        <f>D156*K156</f>
        <v>0</v>
      </c>
      <c r="M156" s="7" t="s">
        <v>11</v>
      </c>
      <c r="N156" s="3"/>
      <c r="O156" s="3"/>
    </row>
    <row r="157" spans="1:15" x14ac:dyDescent="0.25">
      <c r="A157" s="15" t="s">
        <v>11</v>
      </c>
      <c r="B157" s="26" t="s">
        <v>137</v>
      </c>
      <c r="C157" s="15" t="s">
        <v>11</v>
      </c>
      <c r="D157" s="16"/>
      <c r="E157" s="16"/>
      <c r="F157" s="16"/>
      <c r="G157" s="16"/>
      <c r="H157" s="16"/>
      <c r="I157" s="16"/>
      <c r="J157" s="16"/>
      <c r="K157" s="16"/>
      <c r="L157" s="16"/>
      <c r="M157" s="15" t="s">
        <v>11</v>
      </c>
      <c r="N157" s="3"/>
      <c r="O157" s="3"/>
    </row>
    <row r="158" spans="1:15" x14ac:dyDescent="0.25">
      <c r="A158" s="15" t="s">
        <v>11</v>
      </c>
      <c r="B158" s="26" t="s">
        <v>138</v>
      </c>
      <c r="C158" s="15" t="s">
        <v>11</v>
      </c>
      <c r="D158" s="16"/>
      <c r="E158" s="16"/>
      <c r="F158" s="16"/>
      <c r="G158" s="16"/>
      <c r="H158" s="16"/>
      <c r="I158" s="16"/>
      <c r="J158" s="16"/>
      <c r="K158" s="16"/>
      <c r="L158" s="16"/>
      <c r="M158" s="15" t="s">
        <v>11</v>
      </c>
      <c r="N158" s="3"/>
      <c r="O158" s="3"/>
    </row>
    <row r="159" spans="1:15" x14ac:dyDescent="0.25">
      <c r="A159" s="15" t="s">
        <v>11</v>
      </c>
      <c r="B159" s="26" t="s">
        <v>139</v>
      </c>
      <c r="C159" s="15" t="s">
        <v>11</v>
      </c>
      <c r="D159" s="16"/>
      <c r="E159" s="16"/>
      <c r="F159" s="16"/>
      <c r="G159" s="16"/>
      <c r="H159" s="16"/>
      <c r="I159" s="16"/>
      <c r="J159" s="16"/>
      <c r="K159" s="16"/>
      <c r="L159" s="16"/>
      <c r="M159" s="15" t="s">
        <v>11</v>
      </c>
      <c r="N159" s="3"/>
      <c r="O159" s="3"/>
    </row>
    <row r="160" spans="1:15" x14ac:dyDescent="0.25">
      <c r="A160" s="15" t="s">
        <v>11</v>
      </c>
      <c r="B160" s="26" t="s">
        <v>140</v>
      </c>
      <c r="C160" s="15" t="s">
        <v>11</v>
      </c>
      <c r="D160" s="16"/>
      <c r="E160" s="16"/>
      <c r="F160" s="16"/>
      <c r="G160" s="16"/>
      <c r="H160" s="16"/>
      <c r="I160" s="16"/>
      <c r="J160" s="16"/>
      <c r="K160" s="16"/>
      <c r="L160" s="16"/>
      <c r="M160" s="15" t="s">
        <v>11</v>
      </c>
      <c r="N160" s="3"/>
      <c r="O160" s="3"/>
    </row>
    <row r="161" spans="1:15" x14ac:dyDescent="0.25">
      <c r="A161" s="7" t="s">
        <v>11</v>
      </c>
      <c r="B161" s="27" t="s">
        <v>141</v>
      </c>
      <c r="C161" s="7" t="s">
        <v>142</v>
      </c>
      <c r="D161" s="17">
        <v>5</v>
      </c>
      <c r="E161" s="17"/>
      <c r="F161" s="17">
        <f>D161*E161</f>
        <v>0</v>
      </c>
      <c r="G161" s="17"/>
      <c r="H161" s="17">
        <f>D161*G161</f>
        <v>0</v>
      </c>
      <c r="I161" s="17">
        <f>E161+G161</f>
        <v>0</v>
      </c>
      <c r="J161" s="17">
        <f>F161+H161</f>
        <v>0</v>
      </c>
      <c r="K161" s="17">
        <v>0</v>
      </c>
      <c r="L161" s="17">
        <f>D161*K161</f>
        <v>0</v>
      </c>
      <c r="M161" s="7" t="s">
        <v>11</v>
      </c>
      <c r="N161" s="3"/>
      <c r="O161" s="3"/>
    </row>
    <row r="162" spans="1:15" x14ac:dyDescent="0.25">
      <c r="A162" s="15" t="s">
        <v>11</v>
      </c>
      <c r="B162" s="26" t="s">
        <v>143</v>
      </c>
      <c r="C162" s="15" t="s">
        <v>11</v>
      </c>
      <c r="D162" s="16"/>
      <c r="E162" s="16"/>
      <c r="F162" s="16"/>
      <c r="G162" s="16"/>
      <c r="H162" s="16"/>
      <c r="I162" s="16"/>
      <c r="J162" s="16"/>
      <c r="K162" s="16"/>
      <c r="L162" s="16"/>
      <c r="M162" s="15" t="s">
        <v>11</v>
      </c>
      <c r="N162" s="3"/>
      <c r="O162" s="3"/>
    </row>
    <row r="163" spans="1:15" x14ac:dyDescent="0.25">
      <c r="A163" s="7" t="s">
        <v>11</v>
      </c>
      <c r="B163" s="27" t="s">
        <v>144</v>
      </c>
      <c r="C163" s="7" t="s">
        <v>142</v>
      </c>
      <c r="D163" s="17">
        <v>3</v>
      </c>
      <c r="E163" s="17"/>
      <c r="F163" s="17">
        <f>D163*E163</f>
        <v>0</v>
      </c>
      <c r="G163" s="17"/>
      <c r="H163" s="17">
        <f>D163*G163</f>
        <v>0</v>
      </c>
      <c r="I163" s="17">
        <f>E163+G163</f>
        <v>0</v>
      </c>
      <c r="J163" s="17">
        <f>F163+H163</f>
        <v>0</v>
      </c>
      <c r="K163" s="17">
        <v>0</v>
      </c>
      <c r="L163" s="17">
        <f>D163*K163</f>
        <v>0</v>
      </c>
      <c r="M163" s="7" t="s">
        <v>11</v>
      </c>
      <c r="N163" s="3"/>
      <c r="O163" s="3"/>
    </row>
    <row r="164" spans="1:15" x14ac:dyDescent="0.25">
      <c r="A164" s="13" t="s">
        <v>11</v>
      </c>
      <c r="B164" s="25" t="s">
        <v>216</v>
      </c>
      <c r="C164" s="13" t="s">
        <v>11</v>
      </c>
      <c r="D164" s="14"/>
      <c r="E164" s="14"/>
      <c r="F164" s="14">
        <f>SUM(F150:F163)</f>
        <v>0</v>
      </c>
      <c r="G164" s="14"/>
      <c r="H164" s="14">
        <f>SUM(H150:H163)</f>
        <v>0</v>
      </c>
      <c r="I164" s="14"/>
      <c r="J164" s="14">
        <f>SUM(J150:J163)</f>
        <v>0</v>
      </c>
      <c r="K164" s="14"/>
      <c r="L164" s="14">
        <f>SUM(L150:L163)</f>
        <v>0</v>
      </c>
      <c r="M164" s="13" t="s">
        <v>11</v>
      </c>
      <c r="N164" s="3"/>
      <c r="O164" s="3"/>
    </row>
    <row r="165" spans="1:15" x14ac:dyDescent="0.25">
      <c r="A165" s="7" t="s">
        <v>11</v>
      </c>
      <c r="B165" s="27" t="s">
        <v>11</v>
      </c>
      <c r="C165" s="7" t="s">
        <v>11</v>
      </c>
      <c r="D165" s="17"/>
      <c r="E165" s="17"/>
      <c r="F165" s="17"/>
      <c r="G165" s="17"/>
      <c r="H165" s="17"/>
      <c r="I165" s="17">
        <f>E165+G165</f>
        <v>0</v>
      </c>
      <c r="J165" s="17">
        <f>F165+H165</f>
        <v>0</v>
      </c>
      <c r="K165" s="17"/>
      <c r="L165" s="17"/>
      <c r="M165" s="7" t="s">
        <v>11</v>
      </c>
      <c r="N165" s="3"/>
      <c r="O165" s="3"/>
    </row>
    <row r="166" spans="1:15" x14ac:dyDescent="0.25">
      <c r="A166" s="13" t="s">
        <v>11</v>
      </c>
      <c r="B166" s="25" t="s">
        <v>217</v>
      </c>
      <c r="C166" s="13" t="s">
        <v>11</v>
      </c>
      <c r="D166" s="14"/>
      <c r="E166" s="14"/>
      <c r="F166" s="14"/>
      <c r="G166" s="14"/>
      <c r="H166" s="14"/>
      <c r="I166" s="14"/>
      <c r="J166" s="14"/>
      <c r="K166" s="14"/>
      <c r="L166" s="14"/>
      <c r="M166" s="13" t="s">
        <v>11</v>
      </c>
      <c r="N166" s="3"/>
      <c r="O166" s="3"/>
    </row>
    <row r="167" spans="1:15" ht="51.75" x14ac:dyDescent="0.25">
      <c r="A167" s="15" t="s">
        <v>11</v>
      </c>
      <c r="B167" s="26" t="s">
        <v>113</v>
      </c>
      <c r="C167" s="15" t="s">
        <v>11</v>
      </c>
      <c r="D167" s="16"/>
      <c r="E167" s="16"/>
      <c r="F167" s="16"/>
      <c r="G167" s="16"/>
      <c r="H167" s="16"/>
      <c r="I167" s="16"/>
      <c r="J167" s="16"/>
      <c r="K167" s="16"/>
      <c r="L167" s="16"/>
      <c r="M167" s="15" t="s">
        <v>11</v>
      </c>
      <c r="N167" s="3"/>
      <c r="O167" s="3"/>
    </row>
    <row r="168" spans="1:15" x14ac:dyDescent="0.25">
      <c r="A168" s="7" t="s">
        <v>218</v>
      </c>
      <c r="B168" s="27" t="s">
        <v>219</v>
      </c>
      <c r="C168" s="7" t="s">
        <v>61</v>
      </c>
      <c r="D168" s="17">
        <v>1</v>
      </c>
      <c r="E168" s="17"/>
      <c r="F168" s="17">
        <f>D168*E168</f>
        <v>0</v>
      </c>
      <c r="G168" s="17"/>
      <c r="H168" s="17">
        <f>D168*G168</f>
        <v>0</v>
      </c>
      <c r="I168" s="17">
        <f>E168+G168</f>
        <v>0</v>
      </c>
      <c r="J168" s="17">
        <f>F168+H168</f>
        <v>0</v>
      </c>
      <c r="K168" s="17">
        <v>0</v>
      </c>
      <c r="L168" s="17">
        <f>D168*K168</f>
        <v>0</v>
      </c>
      <c r="M168" s="7" t="s">
        <v>11</v>
      </c>
      <c r="N168" s="3"/>
      <c r="O168" s="3"/>
    </row>
    <row r="169" spans="1:15" ht="39" x14ac:dyDescent="0.25">
      <c r="A169" s="15" t="s">
        <v>11</v>
      </c>
      <c r="B169" s="26" t="s">
        <v>220</v>
      </c>
      <c r="C169" s="15" t="s">
        <v>11</v>
      </c>
      <c r="D169" s="16"/>
      <c r="E169" s="16"/>
      <c r="F169" s="16"/>
      <c r="G169" s="16"/>
      <c r="H169" s="16"/>
      <c r="I169" s="16"/>
      <c r="J169" s="16"/>
      <c r="K169" s="16"/>
      <c r="L169" s="16"/>
      <c r="M169" s="15" t="s">
        <v>11</v>
      </c>
      <c r="N169" s="3"/>
      <c r="O169" s="3"/>
    </row>
    <row r="170" spans="1:15" x14ac:dyDescent="0.25">
      <c r="A170" s="7" t="s">
        <v>221</v>
      </c>
      <c r="B170" s="27" t="s">
        <v>222</v>
      </c>
      <c r="C170" s="7" t="s">
        <v>61</v>
      </c>
      <c r="D170" s="17">
        <v>1</v>
      </c>
      <c r="E170" s="17"/>
      <c r="F170" s="17">
        <f>D170*E170</f>
        <v>0</v>
      </c>
      <c r="G170" s="17"/>
      <c r="H170" s="17">
        <f>D170*G170</f>
        <v>0</v>
      </c>
      <c r="I170" s="17">
        <f>E170+G170</f>
        <v>0</v>
      </c>
      <c r="J170" s="17">
        <f>F170+H170</f>
        <v>0</v>
      </c>
      <c r="K170" s="17">
        <v>0</v>
      </c>
      <c r="L170" s="17">
        <f>D170*K170</f>
        <v>0</v>
      </c>
      <c r="M170" s="7" t="s">
        <v>11</v>
      </c>
      <c r="N170" s="3"/>
      <c r="O170" s="3"/>
    </row>
    <row r="171" spans="1:15" x14ac:dyDescent="0.25">
      <c r="A171" s="15" t="s">
        <v>11</v>
      </c>
      <c r="B171" s="26" t="s">
        <v>132</v>
      </c>
      <c r="C171" s="15" t="s">
        <v>11</v>
      </c>
      <c r="D171" s="16"/>
      <c r="E171" s="16"/>
      <c r="F171" s="16"/>
      <c r="G171" s="16"/>
      <c r="H171" s="16"/>
      <c r="I171" s="16"/>
      <c r="J171" s="16"/>
      <c r="K171" s="16"/>
      <c r="L171" s="16"/>
      <c r="M171" s="15" t="s">
        <v>11</v>
      </c>
      <c r="N171" s="3"/>
      <c r="O171" s="3"/>
    </row>
    <row r="172" spans="1:15" x14ac:dyDescent="0.25">
      <c r="A172" s="7" t="s">
        <v>11</v>
      </c>
      <c r="B172" s="27" t="s">
        <v>223</v>
      </c>
      <c r="C172" s="7" t="s">
        <v>128</v>
      </c>
      <c r="D172" s="17">
        <v>10</v>
      </c>
      <c r="E172" s="17"/>
      <c r="F172" s="17">
        <f>D172*E172</f>
        <v>0</v>
      </c>
      <c r="G172" s="17"/>
      <c r="H172" s="17">
        <f>D172*G172</f>
        <v>0</v>
      </c>
      <c r="I172" s="17">
        <f>E172+G172</f>
        <v>0</v>
      </c>
      <c r="J172" s="17">
        <f>F172+H172</f>
        <v>0</v>
      </c>
      <c r="K172" s="17">
        <v>0</v>
      </c>
      <c r="L172" s="17">
        <f>D172*K172</f>
        <v>0</v>
      </c>
      <c r="M172" s="7" t="s">
        <v>11</v>
      </c>
      <c r="N172" s="3"/>
      <c r="O172" s="3"/>
    </row>
    <row r="173" spans="1:15" x14ac:dyDescent="0.25">
      <c r="A173" s="15" t="s">
        <v>11</v>
      </c>
      <c r="B173" s="26" t="s">
        <v>137</v>
      </c>
      <c r="C173" s="15" t="s">
        <v>11</v>
      </c>
      <c r="D173" s="16"/>
      <c r="E173" s="16"/>
      <c r="F173" s="16"/>
      <c r="G173" s="16"/>
      <c r="H173" s="16"/>
      <c r="I173" s="16"/>
      <c r="J173" s="16"/>
      <c r="K173" s="16"/>
      <c r="L173" s="16"/>
      <c r="M173" s="15" t="s">
        <v>11</v>
      </c>
      <c r="N173" s="3"/>
      <c r="O173" s="3"/>
    </row>
    <row r="174" spans="1:15" x14ac:dyDescent="0.25">
      <c r="A174" s="15" t="s">
        <v>11</v>
      </c>
      <c r="B174" s="26" t="s">
        <v>138</v>
      </c>
      <c r="C174" s="15" t="s">
        <v>11</v>
      </c>
      <c r="D174" s="16"/>
      <c r="E174" s="16"/>
      <c r="F174" s="16"/>
      <c r="G174" s="16"/>
      <c r="H174" s="16"/>
      <c r="I174" s="16"/>
      <c r="J174" s="16"/>
      <c r="K174" s="16"/>
      <c r="L174" s="16"/>
      <c r="M174" s="15" t="s">
        <v>11</v>
      </c>
      <c r="N174" s="3"/>
      <c r="O174" s="3"/>
    </row>
    <row r="175" spans="1:15" x14ac:dyDescent="0.25">
      <c r="A175" s="15" t="s">
        <v>11</v>
      </c>
      <c r="B175" s="26" t="s">
        <v>139</v>
      </c>
      <c r="C175" s="15" t="s">
        <v>11</v>
      </c>
      <c r="D175" s="16"/>
      <c r="E175" s="16"/>
      <c r="F175" s="16"/>
      <c r="G175" s="16"/>
      <c r="H175" s="16"/>
      <c r="I175" s="16"/>
      <c r="J175" s="16"/>
      <c r="K175" s="16"/>
      <c r="L175" s="16"/>
      <c r="M175" s="15" t="s">
        <v>11</v>
      </c>
      <c r="N175" s="3"/>
      <c r="O175" s="3"/>
    </row>
    <row r="176" spans="1:15" x14ac:dyDescent="0.25">
      <c r="A176" s="15" t="s">
        <v>11</v>
      </c>
      <c r="B176" s="26" t="s">
        <v>140</v>
      </c>
      <c r="C176" s="15" t="s">
        <v>11</v>
      </c>
      <c r="D176" s="16"/>
      <c r="E176" s="16"/>
      <c r="F176" s="16"/>
      <c r="G176" s="16"/>
      <c r="H176" s="16"/>
      <c r="I176" s="16"/>
      <c r="J176" s="16"/>
      <c r="K176" s="16"/>
      <c r="L176" s="16"/>
      <c r="M176" s="15" t="s">
        <v>11</v>
      </c>
      <c r="N176" s="3"/>
      <c r="O176" s="3"/>
    </row>
    <row r="177" spans="1:15" x14ac:dyDescent="0.25">
      <c r="A177" s="7" t="s">
        <v>11</v>
      </c>
      <c r="B177" s="27" t="s">
        <v>141</v>
      </c>
      <c r="C177" s="7" t="s">
        <v>142</v>
      </c>
      <c r="D177" s="17">
        <v>5</v>
      </c>
      <c r="E177" s="17"/>
      <c r="F177" s="17">
        <f>D177*E177</f>
        <v>0</v>
      </c>
      <c r="G177" s="17"/>
      <c r="H177" s="17">
        <f>D177*G177</f>
        <v>0</v>
      </c>
      <c r="I177" s="17">
        <f>E177+G177</f>
        <v>0</v>
      </c>
      <c r="J177" s="17">
        <f>F177+H177</f>
        <v>0</v>
      </c>
      <c r="K177" s="17">
        <v>0</v>
      </c>
      <c r="L177" s="17">
        <f>D177*K177</f>
        <v>0</v>
      </c>
      <c r="M177" s="7" t="s">
        <v>11</v>
      </c>
      <c r="N177" s="3"/>
      <c r="O177" s="3"/>
    </row>
    <row r="178" spans="1:15" x14ac:dyDescent="0.25">
      <c r="A178" s="15" t="s">
        <v>11</v>
      </c>
      <c r="B178" s="26" t="s">
        <v>143</v>
      </c>
      <c r="C178" s="15" t="s">
        <v>11</v>
      </c>
      <c r="D178" s="16"/>
      <c r="E178" s="16"/>
      <c r="F178" s="16"/>
      <c r="G178" s="16"/>
      <c r="H178" s="16"/>
      <c r="I178" s="16"/>
      <c r="J178" s="16"/>
      <c r="K178" s="16"/>
      <c r="L178" s="16"/>
      <c r="M178" s="15" t="s">
        <v>11</v>
      </c>
      <c r="N178" s="3"/>
      <c r="O178" s="3"/>
    </row>
    <row r="179" spans="1:15" x14ac:dyDescent="0.25">
      <c r="A179" s="7" t="s">
        <v>11</v>
      </c>
      <c r="B179" s="27" t="s">
        <v>144</v>
      </c>
      <c r="C179" s="7" t="s">
        <v>142</v>
      </c>
      <c r="D179" s="17">
        <v>3</v>
      </c>
      <c r="E179" s="17"/>
      <c r="F179" s="17">
        <f>D179*E179</f>
        <v>0</v>
      </c>
      <c r="G179" s="17"/>
      <c r="H179" s="17">
        <f>D179*G179</f>
        <v>0</v>
      </c>
      <c r="I179" s="17">
        <f>E179+G179</f>
        <v>0</v>
      </c>
      <c r="J179" s="17">
        <f>F179+H179</f>
        <v>0</v>
      </c>
      <c r="K179" s="17">
        <v>0</v>
      </c>
      <c r="L179" s="17">
        <f>D179*K179</f>
        <v>0</v>
      </c>
      <c r="M179" s="7" t="s">
        <v>11</v>
      </c>
      <c r="N179" s="3"/>
      <c r="O179" s="3"/>
    </row>
    <row r="180" spans="1:15" x14ac:dyDescent="0.25">
      <c r="A180" s="13" t="s">
        <v>11</v>
      </c>
      <c r="B180" s="25" t="s">
        <v>216</v>
      </c>
      <c r="C180" s="13" t="s">
        <v>11</v>
      </c>
      <c r="D180" s="14"/>
      <c r="E180" s="14"/>
      <c r="F180" s="14">
        <f>SUM(F167:F179)</f>
        <v>0</v>
      </c>
      <c r="G180" s="14"/>
      <c r="H180" s="14">
        <f>SUM(H167:H179)</f>
        <v>0</v>
      </c>
      <c r="I180" s="14"/>
      <c r="J180" s="14">
        <f>SUM(J167:J179)</f>
        <v>0</v>
      </c>
      <c r="K180" s="14"/>
      <c r="L180" s="14">
        <f>SUM(L167:L179)</f>
        <v>0</v>
      </c>
      <c r="M180" s="13" t="s">
        <v>11</v>
      </c>
      <c r="N180" s="3"/>
      <c r="O180" s="3"/>
    </row>
    <row r="181" spans="1:15" x14ac:dyDescent="0.25">
      <c r="A181" s="7" t="s">
        <v>11</v>
      </c>
      <c r="B181" s="27" t="s">
        <v>11</v>
      </c>
      <c r="C181" s="7" t="s">
        <v>11</v>
      </c>
      <c r="D181" s="17"/>
      <c r="E181" s="17"/>
      <c r="F181" s="17"/>
      <c r="G181" s="17"/>
      <c r="H181" s="17"/>
      <c r="I181" s="17">
        <f>E181+G181</f>
        <v>0</v>
      </c>
      <c r="J181" s="17">
        <f>F181+H181</f>
        <v>0</v>
      </c>
      <c r="K181" s="17"/>
      <c r="L181" s="17"/>
      <c r="M181" s="7" t="s">
        <v>11</v>
      </c>
      <c r="N181" s="3"/>
      <c r="O181" s="3"/>
    </row>
    <row r="182" spans="1:15" x14ac:dyDescent="0.25">
      <c r="A182" s="13" t="s">
        <v>11</v>
      </c>
      <c r="B182" s="25" t="s">
        <v>224</v>
      </c>
      <c r="C182" s="13" t="s">
        <v>11</v>
      </c>
      <c r="D182" s="14"/>
      <c r="E182" s="14"/>
      <c r="F182" s="14"/>
      <c r="G182" s="14"/>
      <c r="H182" s="14"/>
      <c r="I182" s="14"/>
      <c r="J182" s="14"/>
      <c r="K182" s="14"/>
      <c r="L182" s="14"/>
      <c r="M182" s="13" t="s">
        <v>11</v>
      </c>
      <c r="N182" s="3"/>
      <c r="O182" s="3"/>
    </row>
    <row r="183" spans="1:15" x14ac:dyDescent="0.25">
      <c r="A183" s="15" t="s">
        <v>11</v>
      </c>
      <c r="B183" s="26" t="s">
        <v>225</v>
      </c>
      <c r="C183" s="15" t="s">
        <v>11</v>
      </c>
      <c r="D183" s="16"/>
      <c r="E183" s="16"/>
      <c r="F183" s="16"/>
      <c r="G183" s="16"/>
      <c r="H183" s="16"/>
      <c r="I183" s="16"/>
      <c r="J183" s="16"/>
      <c r="K183" s="16"/>
      <c r="L183" s="16"/>
      <c r="M183" s="15" t="s">
        <v>11</v>
      </c>
      <c r="N183" s="3"/>
      <c r="O183" s="3"/>
    </row>
    <row r="184" spans="1:15" x14ac:dyDescent="0.25">
      <c r="A184" s="7" t="s">
        <v>11</v>
      </c>
      <c r="B184" s="27" t="s">
        <v>226</v>
      </c>
      <c r="C184" s="7" t="s">
        <v>227</v>
      </c>
      <c r="D184" s="17">
        <v>50</v>
      </c>
      <c r="E184" s="17"/>
      <c r="F184" s="17">
        <f>D184*E184</f>
        <v>0</v>
      </c>
      <c r="G184" s="17"/>
      <c r="H184" s="17">
        <f>D184*G184</f>
        <v>0</v>
      </c>
      <c r="I184" s="17">
        <f>E184+G184</f>
        <v>0</v>
      </c>
      <c r="J184" s="17">
        <f>F184+H184</f>
        <v>0</v>
      </c>
      <c r="K184" s="17">
        <v>0</v>
      </c>
      <c r="L184" s="17">
        <f>D184*K184</f>
        <v>0</v>
      </c>
      <c r="M184" s="7" t="s">
        <v>11</v>
      </c>
      <c r="N184" s="3"/>
      <c r="O184" s="3"/>
    </row>
    <row r="185" spans="1:15" x14ac:dyDescent="0.25">
      <c r="A185" s="13" t="s">
        <v>11</v>
      </c>
      <c r="B185" s="25" t="s">
        <v>228</v>
      </c>
      <c r="C185" s="13" t="s">
        <v>11</v>
      </c>
      <c r="D185" s="14"/>
      <c r="E185" s="14"/>
      <c r="F185" s="14">
        <f>SUM(F183:F184)</f>
        <v>0</v>
      </c>
      <c r="G185" s="14"/>
      <c r="H185" s="14">
        <f>SUM(H183:H184)</f>
        <v>0</v>
      </c>
      <c r="I185" s="14"/>
      <c r="J185" s="14">
        <f>SUM(J183:J184)</f>
        <v>0</v>
      </c>
      <c r="K185" s="14"/>
      <c r="L185" s="14">
        <f>SUM(L183:L184)</f>
        <v>0</v>
      </c>
      <c r="M185" s="13" t="s">
        <v>11</v>
      </c>
      <c r="N185" s="3"/>
      <c r="O185" s="3"/>
    </row>
    <row r="186" spans="1:15" x14ac:dyDescent="0.25">
      <c r="A186" s="7" t="s">
        <v>11</v>
      </c>
      <c r="B186" s="27" t="s">
        <v>11</v>
      </c>
      <c r="C186" s="7" t="s">
        <v>11</v>
      </c>
      <c r="D186" s="17"/>
      <c r="E186" s="17"/>
      <c r="F186" s="17"/>
      <c r="G186" s="17"/>
      <c r="H186" s="17"/>
      <c r="I186" s="17">
        <f>E186+G186</f>
        <v>0</v>
      </c>
      <c r="J186" s="17">
        <f>F186+H186</f>
        <v>0</v>
      </c>
      <c r="K186" s="17"/>
      <c r="L186" s="17"/>
      <c r="M186" s="7" t="s">
        <v>11</v>
      </c>
      <c r="N186" s="3"/>
      <c r="O186" s="3"/>
    </row>
    <row r="187" spans="1:15" x14ac:dyDescent="0.25">
      <c r="A187" s="13" t="s">
        <v>11</v>
      </c>
      <c r="B187" s="25" t="s">
        <v>229</v>
      </c>
      <c r="C187" s="13" t="s">
        <v>11</v>
      </c>
      <c r="D187" s="14"/>
      <c r="E187" s="14"/>
      <c r="F187" s="14"/>
      <c r="G187" s="14"/>
      <c r="H187" s="14"/>
      <c r="I187" s="14"/>
      <c r="J187" s="14"/>
      <c r="K187" s="14"/>
      <c r="L187" s="14"/>
      <c r="M187" s="13" t="s">
        <v>11</v>
      </c>
      <c r="N187" s="3"/>
      <c r="O187" s="3"/>
    </row>
    <row r="188" spans="1:15" ht="51.75" x14ac:dyDescent="0.25">
      <c r="A188" s="15" t="s">
        <v>11</v>
      </c>
      <c r="B188" s="26" t="s">
        <v>230</v>
      </c>
      <c r="C188" s="15" t="s">
        <v>11</v>
      </c>
      <c r="D188" s="16"/>
      <c r="E188" s="16"/>
      <c r="F188" s="16"/>
      <c r="G188" s="16"/>
      <c r="H188" s="16"/>
      <c r="I188" s="16"/>
      <c r="J188" s="16"/>
      <c r="K188" s="16"/>
      <c r="L188" s="16"/>
      <c r="M188" s="15" t="s">
        <v>11</v>
      </c>
      <c r="N188" s="3"/>
      <c r="O188" s="3"/>
    </row>
    <row r="189" spans="1:15" x14ac:dyDescent="0.25">
      <c r="A189" s="7" t="s">
        <v>11</v>
      </c>
      <c r="B189" s="27" t="s">
        <v>231</v>
      </c>
      <c r="C189" s="7" t="s">
        <v>227</v>
      </c>
      <c r="D189" s="17">
        <v>65</v>
      </c>
      <c r="E189" s="17"/>
      <c r="F189" s="17">
        <f>D189*E189</f>
        <v>0</v>
      </c>
      <c r="G189" s="17"/>
      <c r="H189" s="17">
        <f>D189*G189</f>
        <v>0</v>
      </c>
      <c r="I189" s="17">
        <f>E189+G189</f>
        <v>0</v>
      </c>
      <c r="J189" s="17">
        <f>F189+H189</f>
        <v>0</v>
      </c>
      <c r="K189" s="17">
        <v>0</v>
      </c>
      <c r="L189" s="17">
        <f>D189*K189</f>
        <v>0</v>
      </c>
      <c r="M189" s="7" t="s">
        <v>11</v>
      </c>
      <c r="N189" s="3"/>
      <c r="O189" s="3"/>
    </row>
    <row r="190" spans="1:15" x14ac:dyDescent="0.25">
      <c r="A190" s="13" t="s">
        <v>11</v>
      </c>
      <c r="B190" s="25" t="s">
        <v>232</v>
      </c>
      <c r="C190" s="13" t="s">
        <v>11</v>
      </c>
      <c r="D190" s="14"/>
      <c r="E190" s="14"/>
      <c r="F190" s="14">
        <f>SUM(F188:F189)</f>
        <v>0</v>
      </c>
      <c r="G190" s="14"/>
      <c r="H190" s="14">
        <f>SUM(H188:H189)</f>
        <v>0</v>
      </c>
      <c r="I190" s="14"/>
      <c r="J190" s="14">
        <f>SUM(J188:J189)</f>
        <v>0</v>
      </c>
      <c r="K190" s="14"/>
      <c r="L190" s="14">
        <f>SUM(L188:L189)</f>
        <v>0</v>
      </c>
      <c r="M190" s="13" t="s">
        <v>11</v>
      </c>
      <c r="N190" s="3"/>
      <c r="O190" s="3"/>
    </row>
    <row r="191" spans="1:15" x14ac:dyDescent="0.25">
      <c r="A191" s="7" t="s">
        <v>11</v>
      </c>
      <c r="B191" s="27" t="s">
        <v>11</v>
      </c>
      <c r="C191" s="7" t="s">
        <v>11</v>
      </c>
      <c r="D191" s="17"/>
      <c r="E191" s="17"/>
      <c r="F191" s="17"/>
      <c r="G191" s="17"/>
      <c r="H191" s="17"/>
      <c r="I191" s="17">
        <f>E191+G191</f>
        <v>0</v>
      </c>
      <c r="J191" s="17">
        <f>F191+H191</f>
        <v>0</v>
      </c>
      <c r="K191" s="17"/>
      <c r="L191" s="17"/>
      <c r="M191" s="7" t="s">
        <v>11</v>
      </c>
      <c r="N191" s="3"/>
      <c r="O191" s="3"/>
    </row>
    <row r="192" spans="1:15" x14ac:dyDescent="0.25">
      <c r="A192" s="13" t="s">
        <v>11</v>
      </c>
      <c r="B192" s="25" t="s">
        <v>233</v>
      </c>
      <c r="C192" s="13" t="s">
        <v>11</v>
      </c>
      <c r="D192" s="14"/>
      <c r="E192" s="14"/>
      <c r="F192" s="14"/>
      <c r="G192" s="14"/>
      <c r="H192" s="14"/>
      <c r="I192" s="14"/>
      <c r="J192" s="14"/>
      <c r="K192" s="14"/>
      <c r="L192" s="14"/>
      <c r="M192" s="13" t="s">
        <v>11</v>
      </c>
      <c r="N192" s="3"/>
      <c r="O192" s="3"/>
    </row>
    <row r="193" spans="1:15" ht="26.25" x14ac:dyDescent="0.25">
      <c r="A193" s="15" t="s">
        <v>11</v>
      </c>
      <c r="B193" s="26" t="s">
        <v>234</v>
      </c>
      <c r="C193" s="15" t="s">
        <v>11</v>
      </c>
      <c r="D193" s="16"/>
      <c r="E193" s="16"/>
      <c r="F193" s="16"/>
      <c r="G193" s="16"/>
      <c r="H193" s="16"/>
      <c r="I193" s="16"/>
      <c r="J193" s="16"/>
      <c r="K193" s="16"/>
      <c r="L193" s="16"/>
      <c r="M193" s="15" t="s">
        <v>11</v>
      </c>
      <c r="N193" s="3"/>
      <c r="O193" s="3"/>
    </row>
    <row r="194" spans="1:15" x14ac:dyDescent="0.25">
      <c r="A194" s="7" t="s">
        <v>11</v>
      </c>
      <c r="B194" s="27" t="s">
        <v>235</v>
      </c>
      <c r="C194" s="7" t="s">
        <v>61</v>
      </c>
      <c r="D194" s="17">
        <v>1</v>
      </c>
      <c r="E194" s="17"/>
      <c r="F194" s="17">
        <f>D194*E194</f>
        <v>0</v>
      </c>
      <c r="G194" s="17"/>
      <c r="H194" s="17">
        <f>D194*G194</f>
        <v>0</v>
      </c>
      <c r="I194" s="17">
        <f>E194+G194</f>
        <v>0</v>
      </c>
      <c r="J194" s="17">
        <f>F194+H194</f>
        <v>0</v>
      </c>
      <c r="K194" s="17">
        <v>0</v>
      </c>
      <c r="L194" s="17">
        <f>D194*K194</f>
        <v>0</v>
      </c>
      <c r="M194" s="7" t="s">
        <v>11</v>
      </c>
      <c r="N194" s="3"/>
      <c r="O194" s="3"/>
    </row>
    <row r="195" spans="1:15" x14ac:dyDescent="0.25">
      <c r="A195" s="13" t="s">
        <v>11</v>
      </c>
      <c r="B195" s="25" t="s">
        <v>236</v>
      </c>
      <c r="C195" s="13" t="s">
        <v>11</v>
      </c>
      <c r="D195" s="14"/>
      <c r="E195" s="14"/>
      <c r="F195" s="14">
        <f>SUM(F193:F194)</f>
        <v>0</v>
      </c>
      <c r="G195" s="14"/>
      <c r="H195" s="14">
        <f>SUM(H193:H194)</f>
        <v>0</v>
      </c>
      <c r="I195" s="14"/>
      <c r="J195" s="14">
        <f>SUM(J193:J194)</f>
        <v>0</v>
      </c>
      <c r="K195" s="14"/>
      <c r="L195" s="14">
        <f>SUM(L193:L194)</f>
        <v>0</v>
      </c>
      <c r="M195" s="13" t="s">
        <v>11</v>
      </c>
      <c r="N195" s="3"/>
      <c r="O195" s="3"/>
    </row>
    <row r="196" spans="1:15" x14ac:dyDescent="0.25">
      <c r="A196" s="7" t="s">
        <v>11</v>
      </c>
      <c r="B196" s="27" t="s">
        <v>11</v>
      </c>
      <c r="C196" s="7" t="s">
        <v>11</v>
      </c>
      <c r="D196" s="17"/>
      <c r="E196" s="17"/>
      <c r="F196" s="17"/>
      <c r="G196" s="17"/>
      <c r="H196" s="17"/>
      <c r="I196" s="17">
        <f>E196+G196</f>
        <v>0</v>
      </c>
      <c r="J196" s="17">
        <f>F196+H196</f>
        <v>0</v>
      </c>
      <c r="K196" s="17"/>
      <c r="L196" s="17"/>
      <c r="M196" s="7" t="s">
        <v>11</v>
      </c>
      <c r="N196" s="3"/>
      <c r="O196" s="3"/>
    </row>
    <row r="197" spans="1:15" x14ac:dyDescent="0.25">
      <c r="A197" s="13" t="s">
        <v>11</v>
      </c>
      <c r="B197" s="25" t="s">
        <v>237</v>
      </c>
      <c r="C197" s="13" t="s">
        <v>11</v>
      </c>
      <c r="D197" s="14"/>
      <c r="E197" s="14"/>
      <c r="F197" s="14"/>
      <c r="G197" s="14"/>
      <c r="H197" s="14"/>
      <c r="I197" s="14"/>
      <c r="J197" s="14"/>
      <c r="K197" s="14"/>
      <c r="L197" s="14"/>
      <c r="M197" s="13" t="s">
        <v>11</v>
      </c>
      <c r="N197" s="3"/>
      <c r="O197" s="3"/>
    </row>
    <row r="198" spans="1:15" x14ac:dyDescent="0.25">
      <c r="A198" s="15" t="s">
        <v>11</v>
      </c>
      <c r="B198" s="26" t="s">
        <v>238</v>
      </c>
      <c r="C198" s="15" t="s">
        <v>11</v>
      </c>
      <c r="D198" s="16"/>
      <c r="E198" s="16"/>
      <c r="F198" s="16"/>
      <c r="G198" s="16"/>
      <c r="H198" s="16"/>
      <c r="I198" s="16"/>
      <c r="J198" s="16"/>
      <c r="K198" s="16"/>
      <c r="L198" s="16"/>
      <c r="M198" s="15" t="s">
        <v>11</v>
      </c>
      <c r="N198" s="3"/>
      <c r="O198" s="3"/>
    </row>
    <row r="199" spans="1:15" x14ac:dyDescent="0.25">
      <c r="A199" s="15" t="s">
        <v>11</v>
      </c>
      <c r="B199" s="26" t="s">
        <v>239</v>
      </c>
      <c r="C199" s="15" t="s">
        <v>11</v>
      </c>
      <c r="D199" s="16"/>
      <c r="E199" s="16"/>
      <c r="F199" s="16"/>
      <c r="G199" s="16"/>
      <c r="H199" s="16"/>
      <c r="I199" s="16"/>
      <c r="J199" s="16"/>
      <c r="K199" s="16"/>
      <c r="L199" s="16"/>
      <c r="M199" s="15" t="s">
        <v>11</v>
      </c>
      <c r="N199" s="3"/>
      <c r="O199" s="3"/>
    </row>
    <row r="200" spans="1:15" x14ac:dyDescent="0.25">
      <c r="A200" s="15" t="s">
        <v>11</v>
      </c>
      <c r="B200" s="26" t="s">
        <v>240</v>
      </c>
      <c r="C200" s="15" t="s">
        <v>11</v>
      </c>
      <c r="D200" s="16"/>
      <c r="E200" s="16"/>
      <c r="F200" s="16"/>
      <c r="G200" s="16"/>
      <c r="H200" s="16"/>
      <c r="I200" s="16"/>
      <c r="J200" s="16"/>
      <c r="K200" s="16"/>
      <c r="L200" s="16"/>
      <c r="M200" s="15" t="s">
        <v>11</v>
      </c>
      <c r="N200" s="3"/>
      <c r="O200" s="3"/>
    </row>
    <row r="201" spans="1:15" x14ac:dyDescent="0.25">
      <c r="A201" s="7" t="s">
        <v>11</v>
      </c>
      <c r="B201" s="27" t="s">
        <v>241</v>
      </c>
      <c r="C201" s="7" t="s">
        <v>242</v>
      </c>
      <c r="D201" s="17">
        <v>80</v>
      </c>
      <c r="E201" s="17"/>
      <c r="F201" s="17">
        <f>D201*E201</f>
        <v>0</v>
      </c>
      <c r="G201" s="17"/>
      <c r="H201" s="17">
        <f>D201*G201</f>
        <v>0</v>
      </c>
      <c r="I201" s="17">
        <f>E201+G201</f>
        <v>0</v>
      </c>
      <c r="J201" s="17">
        <f>F201+H201</f>
        <v>0</v>
      </c>
      <c r="K201" s="17">
        <v>0</v>
      </c>
      <c r="L201" s="17">
        <f>D201*K201</f>
        <v>0</v>
      </c>
      <c r="M201" s="7" t="s">
        <v>11</v>
      </c>
      <c r="N201" s="3"/>
      <c r="O201" s="3"/>
    </row>
    <row r="202" spans="1:15" x14ac:dyDescent="0.25">
      <c r="A202" s="7" t="s">
        <v>11</v>
      </c>
      <c r="B202" s="27" t="s">
        <v>243</v>
      </c>
      <c r="C202" s="7" t="s">
        <v>242</v>
      </c>
      <c r="D202" s="17">
        <v>30</v>
      </c>
      <c r="E202" s="17"/>
      <c r="F202" s="17">
        <f>D202*E202</f>
        <v>0</v>
      </c>
      <c r="G202" s="17"/>
      <c r="H202" s="17">
        <f>D202*G202</f>
        <v>0</v>
      </c>
      <c r="I202" s="17">
        <f>E202+G202</f>
        <v>0</v>
      </c>
      <c r="J202" s="17">
        <f>F202+H202</f>
        <v>0</v>
      </c>
      <c r="K202" s="17">
        <v>0</v>
      </c>
      <c r="L202" s="17">
        <f>D202*K202</f>
        <v>0</v>
      </c>
      <c r="M202" s="7" t="s">
        <v>11</v>
      </c>
      <c r="N202" s="3"/>
      <c r="O202" s="3"/>
    </row>
    <row r="203" spans="1:15" x14ac:dyDescent="0.25">
      <c r="A203" s="13" t="s">
        <v>11</v>
      </c>
      <c r="B203" s="25" t="s">
        <v>244</v>
      </c>
      <c r="C203" s="13" t="s">
        <v>11</v>
      </c>
      <c r="D203" s="14"/>
      <c r="E203" s="14"/>
      <c r="F203" s="14">
        <f>SUM(F198:F202)</f>
        <v>0</v>
      </c>
      <c r="G203" s="14"/>
      <c r="H203" s="14">
        <f>SUM(H198:H202)</f>
        <v>0</v>
      </c>
      <c r="I203" s="14"/>
      <c r="J203" s="14">
        <f>SUM(J198:J202)</f>
        <v>0</v>
      </c>
      <c r="K203" s="14"/>
      <c r="L203" s="14">
        <f>SUM(L198:L202)</f>
        <v>0</v>
      </c>
      <c r="M203" s="13" t="s">
        <v>11</v>
      </c>
      <c r="N203" s="3"/>
      <c r="O203" s="3"/>
    </row>
    <row r="204" spans="1:15" x14ac:dyDescent="0.25">
      <c r="A204" s="7" t="s">
        <v>11</v>
      </c>
      <c r="B204" s="27" t="s">
        <v>11</v>
      </c>
      <c r="C204" s="7" t="s">
        <v>11</v>
      </c>
      <c r="D204" s="17"/>
      <c r="E204" s="17"/>
      <c r="F204" s="17"/>
      <c r="G204" s="17"/>
      <c r="H204" s="17"/>
      <c r="I204" s="17">
        <f>E204+G204</f>
        <v>0</v>
      </c>
      <c r="J204" s="17">
        <f>F204+H204</f>
        <v>0</v>
      </c>
      <c r="K204" s="17"/>
      <c r="L204" s="17"/>
      <c r="M204" s="7" t="s">
        <v>11</v>
      </c>
      <c r="N204" s="3"/>
      <c r="O204" s="3"/>
    </row>
    <row r="205" spans="1:15" x14ac:dyDescent="0.25">
      <c r="A205" s="7" t="s">
        <v>11</v>
      </c>
      <c r="B205" s="27" t="s">
        <v>11</v>
      </c>
      <c r="C205" s="7" t="s">
        <v>11</v>
      </c>
      <c r="D205" s="17"/>
      <c r="E205" s="17"/>
      <c r="F205" s="17"/>
      <c r="G205" s="17"/>
      <c r="H205" s="17"/>
      <c r="I205" s="17">
        <f>E205+G205</f>
        <v>0</v>
      </c>
      <c r="J205" s="17">
        <f>F205+H205</f>
        <v>0</v>
      </c>
      <c r="K205" s="17"/>
      <c r="L205" s="17"/>
      <c r="M205" s="7" t="s">
        <v>11</v>
      </c>
      <c r="N205" s="3"/>
      <c r="O205" s="3"/>
    </row>
  </sheetData>
  <pageMargins left="0.7" right="0.7" top="0.78740157499999996" bottom="0.78740157499999996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2E3A6-DC52-42FF-8697-FA2C75310E7E}">
  <dimension ref="A1:D31"/>
  <sheetViews>
    <sheetView workbookViewId="0">
      <selection activeCell="B17" sqref="B17"/>
    </sheetView>
  </sheetViews>
  <sheetFormatPr defaultRowHeight="15" x14ac:dyDescent="0.25"/>
  <cols>
    <col min="1" max="1" width="20.5703125" style="1" bestFit="1" customWidth="1"/>
    <col min="2" max="2" width="63.42578125" style="1" bestFit="1" customWidth="1"/>
    <col min="4" max="4" width="0" style="10" hidden="1" customWidth="1"/>
  </cols>
  <sheetData>
    <row r="1" spans="1:3" x14ac:dyDescent="0.25">
      <c r="A1" s="2" t="s">
        <v>0</v>
      </c>
      <c r="B1" s="2" t="s">
        <v>1</v>
      </c>
      <c r="C1" s="3"/>
    </row>
    <row r="2" spans="1:3" x14ac:dyDescent="0.25">
      <c r="A2" s="2" t="s">
        <v>2</v>
      </c>
      <c r="B2" s="4" t="s">
        <v>3</v>
      </c>
      <c r="C2" s="3"/>
    </row>
    <row r="3" spans="1:3" ht="26.25" x14ac:dyDescent="0.25">
      <c r="A3" s="2" t="s">
        <v>4</v>
      </c>
      <c r="B3" s="5" t="s">
        <v>275</v>
      </c>
      <c r="C3" s="3"/>
    </row>
    <row r="4" spans="1:3" x14ac:dyDescent="0.25">
      <c r="A4" s="2" t="s">
        <v>5</v>
      </c>
      <c r="B4" s="6" t="s">
        <v>6</v>
      </c>
      <c r="C4" s="3"/>
    </row>
    <row r="5" spans="1:3" x14ac:dyDescent="0.25">
      <c r="A5" s="2" t="s">
        <v>7</v>
      </c>
      <c r="B5" s="6" t="s">
        <v>274</v>
      </c>
      <c r="C5" s="3"/>
    </row>
    <row r="6" spans="1:3" x14ac:dyDescent="0.25">
      <c r="A6" s="2" t="s">
        <v>8</v>
      </c>
      <c r="B6" s="6" t="s">
        <v>9</v>
      </c>
      <c r="C6" s="3"/>
    </row>
    <row r="7" spans="1:3" x14ac:dyDescent="0.25">
      <c r="A7" s="2" t="s">
        <v>10</v>
      </c>
      <c r="B7" s="6" t="s">
        <v>11</v>
      </c>
      <c r="C7" s="3"/>
    </row>
    <row r="8" spans="1:3" x14ac:dyDescent="0.25">
      <c r="A8" s="2" t="s">
        <v>12</v>
      </c>
      <c r="B8" s="6" t="s">
        <v>11</v>
      </c>
      <c r="C8" s="3"/>
    </row>
    <row r="9" spans="1:3" x14ac:dyDescent="0.25">
      <c r="A9" s="2" t="s">
        <v>13</v>
      </c>
      <c r="B9" s="6" t="s">
        <v>14</v>
      </c>
      <c r="C9" s="3"/>
    </row>
    <row r="10" spans="1:3" x14ac:dyDescent="0.25">
      <c r="A10" s="2" t="s">
        <v>15</v>
      </c>
      <c r="B10" s="6" t="s">
        <v>11</v>
      </c>
      <c r="C10" s="3"/>
    </row>
    <row r="11" spans="1:3" x14ac:dyDescent="0.25">
      <c r="A11" s="2" t="s">
        <v>16</v>
      </c>
      <c r="B11" s="6" t="s">
        <v>273</v>
      </c>
      <c r="C11" s="3"/>
    </row>
    <row r="12" spans="1:3" x14ac:dyDescent="0.25">
      <c r="A12" s="2" t="s">
        <v>17</v>
      </c>
      <c r="B12" s="6" t="s">
        <v>11</v>
      </c>
      <c r="C12" s="3"/>
    </row>
    <row r="13" spans="1:3" x14ac:dyDescent="0.25">
      <c r="A13" s="2" t="s">
        <v>18</v>
      </c>
      <c r="B13" s="6" t="s">
        <v>19</v>
      </c>
      <c r="C13" s="3"/>
    </row>
    <row r="14" spans="1:3" x14ac:dyDescent="0.25">
      <c r="A14" s="2" t="s">
        <v>20</v>
      </c>
      <c r="B14" s="6" t="s">
        <v>21</v>
      </c>
      <c r="C14" s="3"/>
    </row>
    <row r="15" spans="1:3" x14ac:dyDescent="0.25">
      <c r="A15" s="2" t="s">
        <v>11</v>
      </c>
      <c r="B15" s="7" t="s">
        <v>11</v>
      </c>
      <c r="C15" s="3"/>
    </row>
    <row r="16" spans="1:3" x14ac:dyDescent="0.25">
      <c r="A16" s="2" t="s">
        <v>22</v>
      </c>
      <c r="B16" s="8" t="s">
        <v>23</v>
      </c>
      <c r="C16" s="3"/>
    </row>
    <row r="17" spans="1:3" x14ac:dyDescent="0.25">
      <c r="A17" s="2" t="s">
        <v>24</v>
      </c>
      <c r="B17" s="8" t="s">
        <v>25</v>
      </c>
      <c r="C17" s="3"/>
    </row>
    <row r="18" spans="1:3" x14ac:dyDescent="0.25">
      <c r="A18" s="2" t="s">
        <v>26</v>
      </c>
      <c r="B18" s="8" t="s">
        <v>27</v>
      </c>
      <c r="C18" s="3"/>
    </row>
    <row r="19" spans="1:3" x14ac:dyDescent="0.25">
      <c r="A19" s="2" t="s">
        <v>28</v>
      </c>
      <c r="B19" s="8" t="s">
        <v>29</v>
      </c>
      <c r="C19" s="3"/>
    </row>
    <row r="20" spans="1:3" x14ac:dyDescent="0.25">
      <c r="A20" s="2" t="s">
        <v>30</v>
      </c>
      <c r="B20" s="8" t="s">
        <v>31</v>
      </c>
      <c r="C20" s="3"/>
    </row>
    <row r="21" spans="1:3" x14ac:dyDescent="0.25">
      <c r="A21" s="2" t="s">
        <v>32</v>
      </c>
      <c r="B21" s="8" t="s">
        <v>31</v>
      </c>
      <c r="C21" s="3"/>
    </row>
    <row r="22" spans="1:3" x14ac:dyDescent="0.25">
      <c r="A22" s="2" t="s">
        <v>33</v>
      </c>
      <c r="B22" s="8" t="s">
        <v>31</v>
      </c>
      <c r="C22" s="3"/>
    </row>
    <row r="23" spans="1:3" x14ac:dyDescent="0.25">
      <c r="A23" s="2" t="s">
        <v>34</v>
      </c>
      <c r="B23" s="8" t="s">
        <v>31</v>
      </c>
      <c r="C23" s="3"/>
    </row>
    <row r="24" spans="1:3" x14ac:dyDescent="0.25">
      <c r="A24" s="2" t="s">
        <v>35</v>
      </c>
      <c r="B24" s="8" t="s">
        <v>36</v>
      </c>
      <c r="C24" s="3"/>
    </row>
    <row r="25" spans="1:3" x14ac:dyDescent="0.25">
      <c r="A25" s="2" t="s">
        <v>37</v>
      </c>
      <c r="B25" s="8" t="s">
        <v>31</v>
      </c>
      <c r="C25" s="3"/>
    </row>
    <row r="26" spans="1:3" x14ac:dyDescent="0.25">
      <c r="A26" s="2" t="s">
        <v>38</v>
      </c>
      <c r="B26" s="8" t="s">
        <v>31</v>
      </c>
      <c r="C26" s="3"/>
    </row>
    <row r="27" spans="1:3" x14ac:dyDescent="0.25">
      <c r="A27" s="2" t="s">
        <v>39</v>
      </c>
      <c r="B27" s="8" t="s">
        <v>31</v>
      </c>
      <c r="C27" s="3"/>
    </row>
    <row r="28" spans="1:3" x14ac:dyDescent="0.25">
      <c r="A28" s="2" t="s">
        <v>40</v>
      </c>
      <c r="B28" s="8" t="s">
        <v>31</v>
      </c>
      <c r="C28" s="3"/>
    </row>
    <row r="29" spans="1:3" ht="36.75" x14ac:dyDescent="0.25">
      <c r="A29" s="9" t="s">
        <v>41</v>
      </c>
      <c r="B29" s="8" t="s">
        <v>42</v>
      </c>
      <c r="C29" s="3"/>
    </row>
    <row r="30" spans="1:3" x14ac:dyDescent="0.25">
      <c r="A30" s="2" t="s">
        <v>43</v>
      </c>
      <c r="B30" s="8" t="s">
        <v>44</v>
      </c>
      <c r="C30" s="3"/>
    </row>
    <row r="31" spans="1:3" x14ac:dyDescent="0.25">
      <c r="A31" s="2" t="s">
        <v>11</v>
      </c>
      <c r="B31" s="7" t="s">
        <v>11</v>
      </c>
      <c r="C31" s="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Saron projekt</dc:creator>
  <cp:lastModifiedBy>Saron projekt</cp:lastModifiedBy>
  <dcterms:created xsi:type="dcterms:W3CDTF">2021-01-15T08:36:10Z</dcterms:created>
  <dcterms:modified xsi:type="dcterms:W3CDTF">2021-01-15T08:40:06Z</dcterms:modified>
</cp:coreProperties>
</file>